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465" windowWidth="23340" windowHeight="13740" activeTab="1"/>
  </bookViews>
  <sheets>
    <sheet name="คู่มือสำหรับสาขา" sheetId="7" r:id="rId1"/>
    <sheet name="ใบสมัคร" sheetId="8" r:id="rId2"/>
    <sheet name="สรุปค่าแข่งขัน" sheetId="2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" i="8" l="1"/>
  <c r="AF9" i="8"/>
  <c r="AF26" i="8"/>
  <c r="AF21" i="8"/>
  <c r="AF22" i="8"/>
  <c r="AF23" i="8"/>
  <c r="AF24" i="8"/>
  <c r="AF25" i="8"/>
  <c r="AF11" i="8"/>
  <c r="AF12" i="8"/>
  <c r="AF13" i="8"/>
  <c r="AF14" i="8"/>
  <c r="AF15" i="8"/>
  <c r="AF16" i="8"/>
  <c r="AF17" i="8"/>
  <c r="AF18" i="8"/>
  <c r="AF19" i="8"/>
  <c r="AF20" i="8"/>
  <c r="AF10" i="8"/>
  <c r="F15" i="2"/>
  <c r="E15" i="2"/>
  <c r="W27" i="8"/>
  <c r="Y27" i="8"/>
  <c r="V27" i="8"/>
  <c r="AF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</calcChain>
</file>

<file path=xl/sharedStrings.xml><?xml version="1.0" encoding="utf-8"?>
<sst xmlns="http://schemas.openxmlformats.org/spreadsheetml/2006/main" count="210" uniqueCount="151">
  <si>
    <t>No.</t>
  </si>
  <si>
    <t>Name of Competitor in English</t>
  </si>
  <si>
    <t>ชื่อผู้แข่งขัน</t>
  </si>
  <si>
    <t>ช/ญ</t>
  </si>
  <si>
    <t>เดือน</t>
  </si>
  <si>
    <t>วัน</t>
  </si>
  <si>
    <t>เบอร์โทรติดต่อ</t>
  </si>
  <si>
    <t>ระดับชั้นเรียน</t>
  </si>
  <si>
    <t>คณิตคิดเร็ว</t>
  </si>
  <si>
    <t>คณิตศาสตร์</t>
  </si>
  <si>
    <t>ประเภทการแข่งขัน</t>
  </si>
  <si>
    <t>ช</t>
  </si>
  <si>
    <t>ป.3</t>
  </si>
  <si>
    <t>081-1479877</t>
  </si>
  <si>
    <t>เบอร์โทรศัพท์.................................................................</t>
  </si>
  <si>
    <r>
      <rPr>
        <b/>
        <sz val="16"/>
        <color theme="1"/>
        <rFont val="Angsana New"/>
        <family val="1"/>
      </rPr>
      <t>e-mail</t>
    </r>
    <r>
      <rPr>
        <sz val="16"/>
        <color theme="1"/>
        <rFont val="Angsana New"/>
        <family val="1"/>
      </rPr>
      <t xml:space="preserve"> ......................................................................</t>
    </r>
  </si>
  <si>
    <t>(กรุณากรอกรายละเอียดให้ครบถ้วนเพื่อประโยชน์ในการติดต่อกลับ)</t>
  </si>
  <si>
    <t>ที่อยู่.............................................................................................................................................................................................................................</t>
  </si>
  <si>
    <t>เพศ</t>
  </si>
  <si>
    <t>ชื่อ</t>
  </si>
  <si>
    <t>นามสกุล</t>
  </si>
  <si>
    <t xml:space="preserve">คณิต   </t>
  </si>
  <si>
    <t>คิดเลขเก่ง</t>
  </si>
  <si>
    <t>NAME</t>
  </si>
  <si>
    <t>SURNAME</t>
  </si>
  <si>
    <t xml:space="preserve">KANIT  </t>
  </si>
  <si>
    <t xml:space="preserve"> KIDLEKKENG</t>
  </si>
  <si>
    <t>สาขา............................................................</t>
  </si>
  <si>
    <t xml:space="preserve">ชื่อครูนำทีม................................................................................................ </t>
  </si>
  <si>
    <t>รายการ</t>
  </si>
  <si>
    <t>จำนวน</t>
  </si>
  <si>
    <t>รวม</t>
  </si>
  <si>
    <t>เกรดที่จบ</t>
  </si>
  <si>
    <t>ตย. 1</t>
  </si>
  <si>
    <r>
      <t>กรุณาสะกดให้ถูกต้องเพื่อพิมพ์ใบประกาศ และ</t>
    </r>
    <r>
      <rPr>
        <u/>
        <sz val="12"/>
        <color theme="1"/>
        <rFont val="Angsana New"/>
        <charset val="161"/>
      </rPr>
      <t>ไม่ต้อง</t>
    </r>
    <r>
      <rPr>
        <sz val="12"/>
        <color theme="1"/>
        <rFont val="Angsana New"/>
        <family val="1"/>
      </rPr>
      <t>ใส่คำนำหน้าชื่อ</t>
    </r>
  </si>
  <si>
    <t>ใบสมัครโครงการแข่งขันคณิตศาสตร์และคณิตคิดเร็ว 2017</t>
  </si>
  <si>
    <t>Thailand  Mathematics and Mental Arithmetic Competition 2017</t>
  </si>
  <si>
    <t>วัดระดับจินต</t>
  </si>
  <si>
    <t>ค่าแข่งขันวัดระดับจินตคณิต</t>
  </si>
  <si>
    <t>ราคาต่อรายการ</t>
  </si>
  <si>
    <t>ปีการศึกษา 2559</t>
  </si>
  <si>
    <t>ฟรี</t>
  </si>
  <si>
    <t>รวมชำระ</t>
  </si>
  <si>
    <t>ตย. 2</t>
  </si>
  <si>
    <t>เฉพาะเด็กที่สมัครแข่งคณิตคิดเร็ว</t>
  </si>
  <si>
    <t>จินต</t>
  </si>
  <si>
    <t>JINTA</t>
  </si>
  <si>
    <t>KIDLEKKENG</t>
  </si>
  <si>
    <t>ญ</t>
  </si>
  <si>
    <t>ป.5</t>
  </si>
  <si>
    <t>รวมจำนวนเงิน</t>
  </si>
  <si>
    <t>การรับสมัคร</t>
  </si>
  <si>
    <t>ก่อนวันงานแข่งขัน</t>
  </si>
  <si>
    <t>0109-00001</t>
  </si>
  <si>
    <t>ชื่อเล่น</t>
  </si>
  <si>
    <t>เลขประจำตัวนักเรียน จินตคณิต**</t>
  </si>
  <si>
    <t>เลขประจำตัวนักเรียนจากระบบลงทะเบียน ของเวป 072 Jintakanit</t>
  </si>
  <si>
    <t>จิน</t>
  </si>
  <si>
    <t>หมายเหตุ</t>
  </si>
  <si>
    <t xml:space="preserve">     กรุณากรอกเฉพาะช่องสีขาว ไม่ต้องกรอกช่องสีเทา</t>
  </si>
  <si>
    <t>คณะกรรมการการจัดแข่งขัน ใคร่ขอความร่วมมือผู้บริหารสาขาและครู เพื่อความราบรื่นในการจัดงาน ดังนี้</t>
  </si>
  <si>
    <t>ตย. 3</t>
  </si>
  <si>
    <t>สมาร์ท</t>
  </si>
  <si>
    <t>อ.3</t>
  </si>
  <si>
    <t>ณิต</t>
  </si>
  <si>
    <t>วันงานแข่งขัน</t>
  </si>
  <si>
    <t>การส่งตัวแทนสาขา</t>
  </si>
  <si>
    <t>ลงทะเบียนสอบ และเข้าห้องสอบ</t>
  </si>
  <si>
    <t>การตรวจข้อสอบ</t>
  </si>
  <si>
    <t>- ทางสมาคมเรียนเชิญตัวแทนสาขาละ 1 ท่าน เข้าร่วมเป็นคณะกรรมการตรวจข้อสอบ โดยมีข้อปฏิบัติดังนี้</t>
  </si>
  <si>
    <t>- วิธีการตรวจข้อสอบ</t>
  </si>
  <si>
    <t>นับจำนวนข้อที่ถูก และใส่ในช่องที่กำหนดให้</t>
  </si>
  <si>
    <t>- http://www.072jintakanit.com/</t>
  </si>
  <si>
    <t>ช่องทางการประกาศผลสอบ</t>
  </si>
  <si>
    <t>- บอร์ดประกาศหน้าห้องสอบ</t>
  </si>
  <si>
    <t>- สาขาใดที่ส่งตัวแทนมาร่วมงานเพียง 1 ท่าน กรุณาแจ้งล่วงหน้า โดยกรอกใน sheet สรุปค่าแข่งขัน (ใคร่ขอความร่วมมือ เฉพาะสาขาที่ไม่สะดวกจริงๆ หรือเป็นสาขาที่มีนักเรียนสมัครสอบไม่เกิน 10 คน)</t>
  </si>
  <si>
    <t>คณิตศาสตร์(เพิ่ม)</t>
  </si>
  <si>
    <t>ค่าแข่งขันคณิตศาสตร์ (เพิ่ม)</t>
  </si>
  <si>
    <t>ไม่ต้องเขียนอะไร ในข้อที่ผู้สอบไม่ได้เขียนคำตอบ</t>
  </si>
  <si>
    <t>- Line สำนักงานใหญ่ lineid: @Jintakanit</t>
  </si>
  <si>
    <t>ค่าแข่งขันคณิตคิดเร็ว+ค่าบัตรเครื่องเล่น+อาหารกลางวัน(สำหรับเด็กที่แข่งขัน)</t>
  </si>
  <si>
    <t>เมืองหิมะ,สวนน้ำ (เด็ก)</t>
  </si>
  <si>
    <t>เมืองหิมะ (ผู้ใหญ่)</t>
  </si>
  <si>
    <t>ค่าแข่งขันคณิตศาสตร์+ค่าบัตรเครื่องเล่น+อาหารกลางวัน(สำหรับเด็กที่แข่งขัน)</t>
  </si>
  <si>
    <t>ค่าอาหารกลางวัน (สำหรับครู*หรือผู้ปกครอง)</t>
  </si>
  <si>
    <t>ค่าบัตรเครื่องเล่น 23 รายการ (ครูหรือผู้ปกครอง)</t>
  </si>
  <si>
    <t>ค่าบัตรผ่านประตู (ครูหรือผู้ปกครอง)</t>
  </si>
  <si>
    <t>บัตรเข้าสวนสนุก สำหรับผู้ติดตาม</t>
  </si>
  <si>
    <t>ผู้ใหญ่</t>
  </si>
  <si>
    <t>อนุบาล</t>
  </si>
  <si>
    <t>ประถม</t>
  </si>
  <si>
    <t>บัตรผ่าน 200</t>
  </si>
  <si>
    <t>รวมเล่น 400</t>
  </si>
  <si>
    <t>รวมเล่น 300</t>
  </si>
  <si>
    <t>รวมเล่น 250</t>
  </si>
  <si>
    <t>เมนู</t>
  </si>
  <si>
    <t>เมนู 1</t>
  </si>
  <si>
    <t>อาหารกลางวันผู้แข่งและผู้ติดตาม (สำหรับผู้ติดตามชุดละ 80 บาท)</t>
  </si>
  <si>
    <t>เมนู  2</t>
  </si>
  <si>
    <t>เมนู 3</t>
  </si>
  <si>
    <t>3. ผัดกระเพราไก่ + ไก่ทอด + โค้ก</t>
  </si>
  <si>
    <t>2. ไก่ซอสเทอริยากิ + นักเกตไก่ + สไปร์ท</t>
  </si>
  <si>
    <t>1. ข้าวผัดปู + ไก่คาราเกะ + น้ำแดง</t>
  </si>
  <si>
    <t>เมืองหิมะ</t>
  </si>
  <si>
    <t>water fun</t>
  </si>
  <si>
    <t>บัตรโซนเล่นอื่นๆ</t>
  </si>
  <si>
    <t>ผู้ใหญ่ 120</t>
  </si>
  <si>
    <t>เด็ก 100</t>
  </si>
  <si>
    <t>สวนน้ำ water fun</t>
  </si>
  <si>
    <t xml:space="preserve">     หมดเขตรับสมัคร วันที่ 20 มีนาคม 2560</t>
  </si>
  <si>
    <t xml:space="preserve">     สำหรับนักเรียนที่มีเลขประจำตัวในระบบ และมีข้อมูลในระบบครบถ้วน ให้กรอกเฉพาะคอลัมน์สีฟ้าได้</t>
  </si>
  <si>
    <t>การรับบัตรผ่านสวนสนุกและคูปองอาหารกลางวัน</t>
  </si>
  <si>
    <r>
      <t xml:space="preserve">ใช้ปากกาเมจิคสีแดง เขียน </t>
    </r>
    <r>
      <rPr>
        <sz val="18"/>
        <color rgb="FFFF0000"/>
        <rFont val="Angsana New"/>
        <charset val="161"/>
      </rPr>
      <t>1</t>
    </r>
    <r>
      <rPr>
        <sz val="18"/>
        <color theme="1"/>
        <rFont val="Angsana New"/>
        <family val="1"/>
      </rPr>
      <t xml:space="preserve"> หรือ </t>
    </r>
    <r>
      <rPr>
        <sz val="18"/>
        <color rgb="FFFF0000"/>
        <rFont val="Angsana New"/>
        <charset val="161"/>
      </rPr>
      <t xml:space="preserve">/ </t>
    </r>
    <r>
      <rPr>
        <sz val="18"/>
        <color theme="1"/>
        <rFont val="Angsana New"/>
        <family val="1"/>
      </rPr>
      <t>ในข้อที่มีคำตอบ</t>
    </r>
    <r>
      <rPr>
        <sz val="18"/>
        <color rgb="FFFF0000"/>
        <rFont val="Angsana New"/>
        <charset val="161"/>
      </rPr>
      <t>ถูก</t>
    </r>
  </si>
  <si>
    <r>
      <t xml:space="preserve">ใช้ปากกาเมจิคสีแดง เขียน </t>
    </r>
    <r>
      <rPr>
        <sz val="18"/>
        <color rgb="FFFF0000"/>
        <rFont val="Angsana New"/>
        <charset val="161"/>
      </rPr>
      <t>0</t>
    </r>
    <r>
      <rPr>
        <sz val="18"/>
        <color theme="1"/>
        <rFont val="Angsana New"/>
        <family val="1"/>
      </rPr>
      <t xml:space="preserve"> หรือ </t>
    </r>
    <r>
      <rPr>
        <sz val="18"/>
        <color rgb="FFFF0000"/>
        <rFont val="Angsana New"/>
        <charset val="161"/>
      </rPr>
      <t>X</t>
    </r>
    <r>
      <rPr>
        <sz val="18"/>
        <color theme="1"/>
        <rFont val="Angsana New"/>
        <family val="1"/>
      </rPr>
      <t xml:space="preserve"> ในข้อที่มีคำตอบ</t>
    </r>
    <r>
      <rPr>
        <sz val="18"/>
        <color rgb="FFFF0000"/>
        <rFont val="Angsana New"/>
        <charset val="161"/>
      </rPr>
      <t>ผิด</t>
    </r>
  </si>
  <si>
    <r>
      <t xml:space="preserve">- </t>
    </r>
    <r>
      <rPr>
        <sz val="18"/>
        <color rgb="FFFF0000"/>
        <rFont val="Angsana New"/>
        <charset val="161"/>
      </rPr>
      <t>ให้สาขาศึกษารายละเอียดการแข่งขัน</t>
    </r>
    <r>
      <rPr>
        <sz val="18"/>
        <color theme="1"/>
        <rFont val="Angsana New"/>
        <family val="1"/>
      </rPr>
      <t xml:space="preserve"> เช่น ประเภทการแข่งขันรุ่นต่างๆ รางวัลที่นักเรียนจะได้รับ กำหนดการ ค่าสมัคร และตัวอย่างข้อสอบแต่ละระดับ จากอีเมลจากสมาคม (IAMA) เพื่อนำไปอธิบายให้ผู้ปกครองรับทราบ</t>
    </r>
  </si>
  <si>
    <t>- สำหรับสาขาที่มีรายชื่อเด็กนักเรียนทุกคนในระบบเว็ปจินตคณิต ให้กรอกใบสมัครแค่คอลัมน์สีฟ้าได้ ตามตัวอย่างการกรอก ข้อ 3</t>
  </si>
  <si>
    <t>- สำหรับสาขาที่ไม่มีรายชื่อเด็กนักเรียนในระบบเว็ปจินตคณิต ให้กรอกใบสมัครทุกคอลัมน์ ยกเว้นเลขประจำตัวนักเรียน และคอลัมน์สีเทา ตามตัวอย่างการกรอก ข้อ 1,2</t>
  </si>
  <si>
    <r>
      <t xml:space="preserve">- การสอบคณิตคิดเร็ว หรือ การสอบคณิตศาตร์ มีค่าสมัคร </t>
    </r>
    <r>
      <rPr>
        <sz val="18"/>
        <color rgb="FFFF0000"/>
        <rFont val="Angsana New"/>
        <charset val="161"/>
      </rPr>
      <t xml:space="preserve">600 บาท </t>
    </r>
    <r>
      <rPr>
        <sz val="18"/>
        <color theme="1"/>
        <rFont val="Angsana New"/>
        <family val="1"/>
      </rPr>
      <t>โดยราคานี้จะรวมค่าเข้าสวนสนุกและอาหารกลางวันสำหรับผู้สมัครแล้ว</t>
    </r>
  </si>
  <si>
    <t>- ถ้าเลือกสอบคณิตคิดเร็ว ระบบจะทำการสมัครวัดระดับจินตคณิตให้โดยอัตโนมัต โดยไม่มีค่าใช้จ่ายเพิ่มเติม</t>
  </si>
  <si>
    <r>
      <t>- นักเรียนคนใด ที่สมัครสอบคณิตคิดเร็วแล้ว และอยากสมัครสอบคณิตศาสตร์เพิ่มเติม ให้ เลือกตรงช่อง "คณิตศาตร์(เพิ่ม)" ซึ่งจะมีค่าใช้จ่าย</t>
    </r>
    <r>
      <rPr>
        <sz val="18"/>
        <color rgb="FFFF0000"/>
        <rFont val="Angsana New"/>
        <charset val="161"/>
      </rPr>
      <t>เพิ่มเติม 200 บาท</t>
    </r>
  </si>
  <si>
    <r>
      <t xml:space="preserve">- ทางสมาคมเรียนเชิญผู้บริหาร </t>
    </r>
    <r>
      <rPr>
        <sz val="18"/>
        <color rgb="FFFF0000"/>
        <rFont val="Angsana New"/>
        <charset val="161"/>
      </rPr>
      <t>และ</t>
    </r>
    <r>
      <rPr>
        <sz val="18"/>
        <color theme="1"/>
        <rFont val="Angsana New"/>
        <family val="1"/>
      </rPr>
      <t>ครูอย่างน้อย 1 ท่านต่อสาขา เข้าร่วมงานแข่งขัน เพื่อดูแลนักเรียนของแต่ละสาขา และร่วมเป็นคณะกรรมการตรวจข้อสอบ สาขาละ 1 ท่าน</t>
    </r>
  </si>
  <si>
    <r>
      <t xml:space="preserve">- ทั้งนี้ทางสมาคมจะมีอาหารกลางวันเลี้ยง </t>
    </r>
    <r>
      <rPr>
        <sz val="18"/>
        <color rgb="FFFF0000"/>
        <rFont val="Angsana New"/>
        <charset val="161"/>
      </rPr>
      <t>2 ท่าน</t>
    </r>
    <r>
      <rPr>
        <sz val="18"/>
        <color theme="1"/>
        <rFont val="Angsana New"/>
        <family val="1"/>
      </rPr>
      <t>ต่อ 1 สาขา</t>
    </r>
  </si>
  <si>
    <t>- เริ่มลงทะเบียนสอบ ที่หน้าทางเข้าสวนสนุกดรีมเวิลด์ เวลา 8.00 น.</t>
  </si>
  <si>
    <t>รายชื่อผู้บริหาร และครู ที่จะเข้าร่วมงานแข่งขันวันที่ 6 เมษายน</t>
  </si>
  <si>
    <r>
      <t>หมายเหตุ **</t>
    </r>
    <r>
      <rPr>
        <sz val="18"/>
        <color rgb="FFFF0000"/>
        <rFont val="Angsana New"/>
        <charset val="161"/>
      </rPr>
      <t>ไม่มีการขอดู</t>
    </r>
    <r>
      <rPr>
        <sz val="18"/>
        <color theme="1"/>
        <rFont val="Angsana New"/>
        <family val="1"/>
      </rPr>
      <t xml:space="preserve">คะแนนสอบก่อนการประกาศอย่างเป็นทางการตามช่องทางที่กำหนดด้านบน </t>
    </r>
    <r>
      <rPr>
        <sz val="18"/>
        <color rgb="FFFF0000"/>
        <rFont val="Angsana New"/>
        <charset val="161"/>
      </rPr>
      <t>ไม่ว่ากรณีใดๆ ก็ตาม</t>
    </r>
    <r>
      <rPr>
        <sz val="18"/>
        <color theme="1"/>
        <rFont val="Angsana New"/>
        <family val="1"/>
      </rPr>
      <t xml:space="preserve"> และช่องทางใดๆ ก็ตาม ไม่ว่าจะเป็น Line ส่วนตัวเจ้าหน้าที่ หรือดร.เมี่ยง เพื่อป้องกันความผิดพลาดที่เกิดขึ้นก่อนสรุปผลคะแนนอย่างเป็นทางการ และเพื่อประโยชน์ของผู้เข้าแข่งขันเอง</t>
    </r>
  </si>
  <si>
    <r>
      <rPr>
        <b/>
        <u/>
        <sz val="18"/>
        <color theme="1"/>
        <rFont val="Angsana New"/>
        <charset val="161"/>
      </rPr>
      <t xml:space="preserve">กติกาการให้คะแนน </t>
    </r>
    <r>
      <rPr>
        <sz val="18"/>
        <color theme="1"/>
        <rFont val="Angsana New"/>
        <family val="1"/>
      </rPr>
      <t xml:space="preserve">
- หากคำตอบมีจำนวนถึงหลักพัน แล้วผู้สอบลืมใส่เครื่องหมายจุลภาค (comma) "," หรือ เขียนผิดตำแหน่ง ข้อนั้นถือว่าผิดทันที
- หากผู้สอบเขียนตัวเลขไม่ชัดเจน แต่ผู้ตรวจคิดว่าผู้สอบเขียนถูก ให้ผู้ตรวจขอให้ partner หรือผู้ตรวจท่านอื่น อ่านตัวเลขนั้น โดยไม่ให้เห็นเฉลย ถ้าอ่านตรงกับคำตอบในเฉลย ข้อนั้นจึงจะให้คะแนน
- หากผู้สอบเขียนคำตอบมากกว่า 1 คำตอบ และไม่มีการขีดฆ่าที่ชัดเจน ข้อนั้นถือว่าผิดทันที
- หากมีข้อผิดพลาดอื่นๆ ให้ประธานการคณะกรรมการตรวจข้อสอบ (คุณอุดมลักษณ์) พิจารณาการให้คะแนน เป็นรายข้อไป</t>
    </r>
  </si>
  <si>
    <r>
      <t>เมื่อตรวจเสร็จและเก็บข้อสอบเข้าถุงเรียบร้อย ให้</t>
    </r>
    <r>
      <rPr>
        <sz val="18"/>
        <color rgb="FFFF0000"/>
        <rFont val="Angsana New"/>
        <charset val="161"/>
      </rPr>
      <t>เซ็นชื่อกำกับ</t>
    </r>
    <r>
      <rPr>
        <sz val="18"/>
        <color theme="1"/>
        <rFont val="Angsana New"/>
        <family val="1"/>
      </rPr>
      <t>ทั้งผู้ตรวจและ partner แล้วนำถุงไปใส่ในกล่องที่แยกตามประเภทการแข่งขัน</t>
    </r>
  </si>
  <si>
    <r>
      <t xml:space="preserve">- สาขาเป็นตัวแทนในการกรอกและรวบรวมรายชื่อผู้สมัครแข่งขันส่งให้ทางสำนักงานใหญ่ ภายในวันที่ </t>
    </r>
    <r>
      <rPr>
        <sz val="18"/>
        <color rgb="FFFF0000"/>
        <rFont val="Angsana New"/>
        <charset val="161"/>
      </rPr>
      <t>20 มี.ค.</t>
    </r>
  </si>
  <si>
    <t>ให้มีผู้ช่วย (partner) 1 ท่าน โดยเป็นตัวแทนจากสาขาอื่นคอยตรวจเช็ค (peer review and validation) การนับจำนวนข้อที่ถูก เรียงลำดับตามรหัสครบทุกรหัสและนับข้อสอบก่อนเก็บเข้าซอง (โดยอาจสลับหน้าที่กันได้)</t>
  </si>
  <si>
    <r>
      <t xml:space="preserve">- เชิญประชุมร่วมกันผ่านทาง Line Group สำนักงานใหญ่ </t>
    </r>
    <r>
      <rPr>
        <sz val="18"/>
        <color rgb="FFFF0000"/>
        <rFont val="Angsana New"/>
        <charset val="161"/>
      </rPr>
      <t xml:space="preserve">วันศุกร์ที่ 24 มี.ค. เวลา 19.00 น. </t>
    </r>
    <r>
      <rPr>
        <sz val="18"/>
        <color theme="1"/>
        <rFont val="Angsana New"/>
        <family val="1"/>
      </rPr>
      <t>เพื่อแจ้งผังที่นั่งสอบ กติกา ขั้นตอน กำหนดการ และอื่นๆ (กรุณาออนไลน์พร้อมกันทุกสาขา)</t>
    </r>
  </si>
  <si>
    <t>เมนูอาหาร 1,2,3</t>
  </si>
  <si>
    <t>ค่าบัตรเครื่องเล่น 23 รายการ (เด็กประถม)</t>
  </si>
  <si>
    <t>ค่าบัตรเครื่องเล่น 23 รายการ (เด็กอนุบาล)</t>
  </si>
  <si>
    <t>เดือน/วัน/ปีพ.ศ. เกิด</t>
  </si>
  <si>
    <t>พ.ศ.</t>
  </si>
  <si>
    <t>- ทางสำนักงานใหญ่จะจัดส่งให้ทางไปรษณีย์ฟรี
1. บัตรผ่านสวนสนุก
2. คูปองอาหารกลางวัน
3. โบว์สัญลักษณ์ผู้บริหารสาขา โดยให้ติดโบว์สัญลักษณ์มาด้วยในวันงาน (เข้าฟรี)
4. ตัวแทนสาขาที่เป็นคณะกรรมการตรวจข้อสอบจะได้รับบัตรอภินันทนาการเข้าสวนสนุก และเครื่องเล่นได้ 6 อย่าง ฟรี
5. บัตรจำนวนผู้แข่งขัน 20 คน จะได้รับบัตร อภินันทนาการเข้าฟรี 1 ท่าน</t>
  </si>
  <si>
    <t>ขณะสอบแข่งขัน</t>
  </si>
  <si>
    <t>- เรียนเชิญผู้บริหารสาขา หรือผู้แทน ขึ้นมานั่งเป็นคณะกรรมการคุมสอบบนเวที</t>
  </si>
  <si>
    <r>
      <t>- อนุญาตให้ครูยืนอยู่ในบริเวญห้องแข่งขันได้ เพื่อเก็บภาพผู้แข่งขัน แต่</t>
    </r>
    <r>
      <rPr>
        <sz val="18"/>
        <color rgb="FFFF0000"/>
        <rFont val="Angsana New"/>
        <charset val="161"/>
      </rPr>
      <t>ไม่อนุญาตให้เดิน</t>
    </r>
    <r>
      <rPr>
        <sz val="18"/>
        <color theme="1"/>
        <rFont val="Angsana New"/>
        <family val="1"/>
      </rPr>
      <t>ไปที่โต๊ะแข่งขัน</t>
    </r>
  </si>
  <si>
    <t>- ตัวแทนสาขาส่งนักเรียนเข้าห้องสอบได้จนถึงเวลาที่กำหนด และขอความกรุณาผู้ปกครองทุกท่านออกจากห้องสอบทันทีเมื่อมีการประกาศจากเวทีกลาง</t>
  </si>
  <si>
    <t>- ผู้ปกครองทุกท่านต้องออกจากห้องแข่งขันก่อนเริ่มการแข่งขัน โดยให้ฟังประกาศจากเวทีกลาง หรือเวลาประมาน 8.50 น.</t>
  </si>
  <si>
    <t>การลงทะเบียนตัวเข้ารับรางวัล</t>
  </si>
  <si>
    <r>
      <t>- เมื่อทราบผลสอบ ถ้ามีนักเรียนคนใดที่ต้องขึ้นรับรางวัล ให้มาลงทะเบียนเข้ารับรางวัล โดยจะมี</t>
    </r>
    <r>
      <rPr>
        <sz val="18"/>
        <color rgb="FFFF0000"/>
        <rFont val="Angsana New"/>
        <charset val="161"/>
      </rPr>
      <t>สติ๊กเกอร์</t>
    </r>
    <r>
      <rPr>
        <sz val="18"/>
        <color theme="1"/>
        <rFont val="Angsana New"/>
        <family val="1"/>
      </rPr>
      <t>เลขลำดับการเข้ารับรางวัลพร้อมทั้งชื่อรุ่นรางวัลที่จะได้รับ แปะที่หน้าอกนักเรียน **</t>
    </r>
    <r>
      <rPr>
        <sz val="18"/>
        <color rgb="FFFF0000"/>
        <rFont val="Angsana New"/>
        <charset val="161"/>
      </rPr>
      <t>กรุณาอย่าทำหาย</t>
    </r>
    <r>
      <rPr>
        <sz val="18"/>
        <color theme="1"/>
        <rFont val="Angsana New"/>
        <family val="1"/>
      </rPr>
      <t xml:space="preserve"> หรือกรุณาถ่ายรูปสติ๊กเก้อคู่กับผู้ได้รับรางวัล เผื่อกรณีสติ๊กเกอร์หาย เพื่อความราบรื่นในพิธีมอบรางวัล</t>
    </r>
  </si>
  <si>
    <t>- เมื่อลงทะเบียนเรียบร้อยแล้ว ให้ไปนั่งรอรับรางวัลตามจุดที่กำหนด</t>
  </si>
  <si>
    <t>การเตรียมการแสดงความสามารถของนักเรียน</t>
  </si>
  <si>
    <t>- ช่วงเวลา 15.00 น. ของวันงานแข่งขัน จะมีการแสดงความสามารถ โดยจะให้คัดเด็กแต่ละสาขา สาขาละ 1 คน ขึ้นมาแข่ง flash mental arithmetic 20 ข้อ แยกเป็นรุ่นต่ำกว่า 6 ปี, รุ่น 7 ปี, และรุ่น 7 ปีขึ้นไป</t>
  </si>
  <si>
    <t>- มีรางวัลสำหรับผู้ชนะเลิศแต่ละรุ่น รุ่นละ 500 บาท</t>
  </si>
  <si>
    <t>- ให้นักเรียนเตรียมความพร้อมโดย download application มาฝึกล่วงหน้าค่ะ</t>
  </si>
  <si>
    <t>- ในพิธีประกาศรางวัล ขอเชิญผู้บริหารสาขาขึ้นมานั่งบนเวที และเป็นหนึ่งในคณะกรรมการผู้ทรงคุณวุฒิผู้มอบรางวัล</t>
  </si>
  <si>
    <r>
      <t>1. ตัวแทนสาขาจากสาขา เซ็นทรัลแจ้งฯ เซ็นทรัลปิ่นเกล้า เซ็นทรัลรัตนาธิเบศ ตลาดไท สายไหม อรัญประเทศ โคราช วัชรพล บางนา บ้านฉาง2. ตัวแทนสาขาจากสาขา อยุธยา ซีคอนสแควร์ วงเวียนใหญ่ ตลาดรังสิต รามอินทรา ชลบุรี ศรีราชา บางพลัด ลำลูกกาคลองสอง ประชาอุทิศ จินตคณิตการดนตรี ลืออำนาจ เป็นคณะกรรมการตรวจข้อสอบโดยตรวจข้อสอบตั้งแต่เวลา</t>
    </r>
    <r>
      <rPr>
        <sz val="18"/>
        <color rgb="FFFF0000"/>
        <rFont val="Angsana New"/>
        <charset val="161"/>
      </rPr>
      <t xml:space="preserve"> 11.00 - 15.00 น. </t>
    </r>
    <r>
      <rPr>
        <sz val="18"/>
        <color theme="1"/>
        <rFont val="Angsana New"/>
        <family val="1"/>
      </rPr>
      <t>พักทานอาหารได้ 1 ชั่วโมง</t>
    </r>
    <r>
      <rPr>
        <sz val="18"/>
        <color rgb="FFFF0000"/>
        <rFont val="Angsana New"/>
        <charset val="161"/>
      </rPr>
      <t xml:space="preserve"> **เนื่องจากมีจำนวนข้อสอบมาก ขอความร่วมมือคณะกรรมการทุกท่าน มาตรงเวลา และช่วยอยู่ตรวจจนเสร็จสิ้น</t>
    </r>
  </si>
  <si>
    <t xml:space="preserve">     ** ทางสมาคมฯ เลี้ยงอาหารกลางวันท่านผู้บริหารสาขาและครู 1 ท่านต่อสาขา รวม 2 ท่านถ้ามีคนจากทางสาขามาร่วมงานแข่งขัน                                                          มากกว่า 2 ท่าน กรุณาชำระค่าอาหารกลางวันเพิ่มค่ะ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</si>
</sst>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charset val="222"/>
      <scheme val="minor"/>
    </font>
    <font>
      <b/>
      <sz val="18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8"/>
      <color theme="1"/>
      <name val="Angsana New"/>
      <family val="1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b/>
      <sz val="16"/>
      <color theme="1"/>
      <name val="Angsana New"/>
      <family val="1"/>
    </font>
    <font>
      <b/>
      <sz val="14"/>
      <color theme="1"/>
      <name val="Angsana New"/>
      <family val="1"/>
    </font>
    <font>
      <sz val="14"/>
      <color rgb="FF00B050"/>
      <name val="Angsana New"/>
      <family val="1"/>
    </font>
    <font>
      <sz val="10"/>
      <color theme="1"/>
      <name val="Angsana New"/>
      <family val="1"/>
    </font>
    <font>
      <b/>
      <sz val="12"/>
      <color theme="1"/>
      <name val="Angsana New"/>
      <family val="1"/>
    </font>
    <font>
      <sz val="8"/>
      <name val="Angsana New"/>
      <family val="1"/>
    </font>
    <font>
      <u/>
      <sz val="12"/>
      <color theme="1"/>
      <name val="Angsana New"/>
      <charset val="161"/>
    </font>
    <font>
      <u/>
      <sz val="11"/>
      <color theme="10"/>
      <name val="Calibri"/>
      <family val="2"/>
      <charset val="222"/>
      <scheme val="minor"/>
    </font>
    <font>
      <u/>
      <sz val="11"/>
      <color theme="11"/>
      <name val="Calibri"/>
      <family val="2"/>
      <charset val="222"/>
      <scheme val="minor"/>
    </font>
    <font>
      <sz val="16"/>
      <color rgb="FFFF0000"/>
      <name val="Angsana New"/>
      <family val="1"/>
    </font>
    <font>
      <sz val="16"/>
      <color rgb="FF00B050"/>
      <name val="Angsana New"/>
      <family val="1"/>
    </font>
    <font>
      <b/>
      <sz val="16"/>
      <color theme="0"/>
      <name val="Angsana New"/>
      <family val="1"/>
    </font>
    <font>
      <b/>
      <sz val="14"/>
      <color theme="0"/>
      <name val="Angsana New"/>
      <family val="1"/>
    </font>
    <font>
      <sz val="11"/>
      <color theme="0"/>
      <name val="Angsana New"/>
      <family val="1"/>
    </font>
    <font>
      <sz val="16"/>
      <color theme="0"/>
      <name val="Angsana New"/>
      <family val="1"/>
    </font>
    <font>
      <b/>
      <sz val="12"/>
      <color theme="0"/>
      <name val="Angsana New"/>
      <family val="1"/>
    </font>
    <font>
      <sz val="12"/>
      <color theme="0"/>
      <name val="Angsana New"/>
      <family val="1"/>
    </font>
    <font>
      <sz val="18"/>
      <color rgb="FFFF0000"/>
      <name val="Angsana New"/>
      <charset val="161"/>
    </font>
    <font>
      <b/>
      <sz val="18"/>
      <color theme="1"/>
      <name val="Angsana New"/>
      <charset val="161"/>
    </font>
    <font>
      <b/>
      <u/>
      <sz val="18"/>
      <color theme="1"/>
      <name val="Angsana New"/>
      <charset val="161"/>
    </font>
    <font>
      <b/>
      <u/>
      <sz val="18"/>
      <color rgb="FF0070C0"/>
      <name val="Angsana New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/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theme="0" tint="-0.499984740745262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theme="0" tint="-0.499984740745262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theme="0" tint="-0.499984740745262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theme="0" tint="-0.499984740745262"/>
      </right>
      <top/>
      <bottom style="dotted">
        <color auto="1"/>
      </bottom>
      <diagonal/>
    </border>
    <border>
      <left style="medium">
        <color auto="1"/>
      </left>
      <right style="thin">
        <color theme="0" tint="-0.499984740745262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theme="0" tint="-0.499984740745262"/>
      </left>
      <right style="thin">
        <color auto="1"/>
      </right>
      <top/>
      <bottom style="dotted">
        <color auto="1"/>
      </bottom>
      <diagonal/>
    </border>
    <border>
      <left style="thin">
        <color theme="0" tint="-0.499984740745262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theme="0" tint="-0.499984740745262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theme="0" tint="-0.499984740745262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dotted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20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0" fillId="0" borderId="0" xfId="0" applyFont="1" applyAlignment="1"/>
    <xf numFmtId="0" fontId="2" fillId="0" borderId="0" xfId="0" applyFont="1" applyBorder="1"/>
    <xf numFmtId="0" fontId="2" fillId="0" borderId="7" xfId="0" applyFont="1" applyBorder="1"/>
    <xf numFmtId="0" fontId="6" fillId="0" borderId="3" xfId="0" applyFont="1" applyBorder="1"/>
    <xf numFmtId="0" fontId="6" fillId="0" borderId="17" xfId="0" applyFont="1" applyBorder="1"/>
    <xf numFmtId="0" fontId="5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8" xfId="0" applyNumberFormat="1" applyFont="1" applyBorder="1"/>
    <xf numFmtId="0" fontId="6" fillId="0" borderId="8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 applyAlignment="1">
      <alignment horizontal="center"/>
    </xf>
    <xf numFmtId="0" fontId="6" fillId="0" borderId="25" xfId="0" applyNumberFormat="1" applyFont="1" applyBorder="1"/>
    <xf numFmtId="0" fontId="6" fillId="0" borderId="25" xfId="0" applyFont="1" applyBorder="1"/>
    <xf numFmtId="0" fontId="6" fillId="0" borderId="23" xfId="0" applyFont="1" applyBorder="1"/>
    <xf numFmtId="0" fontId="6" fillId="0" borderId="26" xfId="0" applyFont="1" applyBorder="1" applyAlignment="1">
      <alignment horizontal="center"/>
    </xf>
    <xf numFmtId="0" fontId="6" fillId="0" borderId="33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34" xfId="0" applyFont="1" applyBorder="1"/>
    <xf numFmtId="0" fontId="4" fillId="0" borderId="34" xfId="0" applyFont="1" applyBorder="1" applyAlignment="1">
      <alignment horizontal="center"/>
    </xf>
    <xf numFmtId="0" fontId="5" fillId="0" borderId="5" xfId="0" applyFont="1" applyBorder="1"/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4" fillId="0" borderId="34" xfId="0" applyFont="1" applyFill="1" applyBorder="1"/>
    <xf numFmtId="0" fontId="4" fillId="0" borderId="34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/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9" xfId="0" applyFont="1" applyFill="1" applyBorder="1"/>
    <xf numFmtId="0" fontId="4" fillId="0" borderId="49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34" xfId="0" applyFont="1" applyBorder="1" applyAlignment="1">
      <alignment horizontal="left" vertical="center"/>
    </xf>
    <xf numFmtId="0" fontId="4" fillId="0" borderId="0" xfId="0" applyFont="1" applyAlignment="1"/>
    <xf numFmtId="0" fontId="3" fillId="0" borderId="0" xfId="0" applyFont="1" applyAlignment="1">
      <alignment horizontal="center" wrapText="1"/>
    </xf>
    <xf numFmtId="0" fontId="6" fillId="2" borderId="29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9" fillId="3" borderId="6" xfId="0" applyFont="1" applyFill="1" applyBorder="1"/>
    <xf numFmtId="0" fontId="9" fillId="3" borderId="15" xfId="0" quotePrefix="1" applyNumberFormat="1" applyFont="1" applyFill="1" applyBorder="1"/>
    <xf numFmtId="0" fontId="6" fillId="3" borderId="32" xfId="0" applyFont="1" applyFill="1" applyBorder="1" applyAlignment="1">
      <alignment horizontal="center"/>
    </xf>
    <xf numFmtId="0" fontId="5" fillId="3" borderId="6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3" borderId="28" xfId="0" applyFont="1" applyFill="1" applyBorder="1"/>
    <xf numFmtId="0" fontId="9" fillId="3" borderId="29" xfId="0" applyFont="1" applyFill="1" applyBorder="1"/>
    <xf numFmtId="0" fontId="9" fillId="3" borderId="27" xfId="0" applyFont="1" applyFill="1" applyBorder="1" applyAlignment="1">
      <alignment horizontal="center"/>
    </xf>
    <xf numFmtId="0" fontId="9" fillId="3" borderId="31" xfId="0" applyNumberFormat="1" applyFont="1" applyFill="1" applyBorder="1"/>
    <xf numFmtId="0" fontId="9" fillId="3" borderId="31" xfId="0" applyFont="1" applyFill="1" applyBorder="1"/>
    <xf numFmtId="0" fontId="9" fillId="3" borderId="27" xfId="0" applyFont="1" applyFill="1" applyBorder="1"/>
    <xf numFmtId="0" fontId="12" fillId="2" borderId="14" xfId="0" applyFont="1" applyFill="1" applyBorder="1"/>
    <xf numFmtId="0" fontId="12" fillId="2" borderId="30" xfId="0" applyFont="1" applyFill="1" applyBorder="1"/>
    <xf numFmtId="0" fontId="12" fillId="2" borderId="24" xfId="0" applyFont="1" applyFill="1" applyBorder="1"/>
    <xf numFmtId="0" fontId="12" fillId="2" borderId="11" xfId="0" applyFont="1" applyFill="1" applyBorder="1"/>
    <xf numFmtId="0" fontId="12" fillId="2" borderId="1" xfId="0" applyFont="1" applyFill="1" applyBorder="1"/>
    <xf numFmtId="0" fontId="9" fillId="3" borderId="40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6" xfId="0" applyFont="1" applyFill="1" applyBorder="1"/>
    <xf numFmtId="0" fontId="5" fillId="2" borderId="5" xfId="0" applyFont="1" applyFill="1" applyBorder="1"/>
    <xf numFmtId="0" fontId="9" fillId="3" borderId="38" xfId="0" applyFont="1" applyFill="1" applyBorder="1"/>
    <xf numFmtId="0" fontId="6" fillId="0" borderId="39" xfId="0" applyFont="1" applyBorder="1"/>
    <xf numFmtId="0" fontId="6" fillId="0" borderId="11" xfId="0" applyFont="1" applyBorder="1"/>
    <xf numFmtId="49" fontId="5" fillId="0" borderId="0" xfId="0" applyNumberFormat="1" applyFont="1"/>
    <xf numFmtId="49" fontId="9" fillId="3" borderId="38" xfId="0" applyNumberFormat="1" applyFont="1" applyFill="1" applyBorder="1"/>
    <xf numFmtId="49" fontId="6" fillId="0" borderId="39" xfId="0" applyNumberFormat="1" applyFont="1" applyBorder="1"/>
    <xf numFmtId="49" fontId="6" fillId="0" borderId="11" xfId="0" applyNumberFormat="1" applyFont="1" applyBorder="1"/>
    <xf numFmtId="49" fontId="6" fillId="0" borderId="0" xfId="0" applyNumberFormat="1" applyFont="1"/>
    <xf numFmtId="49" fontId="3" fillId="0" borderId="0" xfId="0" applyNumberFormat="1" applyFont="1" applyAlignment="1">
      <alignment wrapText="1"/>
    </xf>
    <xf numFmtId="0" fontId="5" fillId="0" borderId="0" xfId="0" quotePrefix="1" applyFont="1"/>
    <xf numFmtId="0" fontId="16" fillId="0" borderId="0" xfId="0" quotePrefix="1" applyFont="1"/>
    <xf numFmtId="0" fontId="20" fillId="4" borderId="6" xfId="0" applyFont="1" applyFill="1" applyBorder="1" applyAlignment="1">
      <alignment horizontal="center"/>
    </xf>
    <xf numFmtId="0" fontId="23" fillId="4" borderId="59" xfId="0" applyFont="1" applyFill="1" applyBorder="1" applyAlignment="1">
      <alignment horizontal="center"/>
    </xf>
    <xf numFmtId="0" fontId="23" fillId="4" borderId="57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23" fillId="4" borderId="42" xfId="0" applyFont="1" applyFill="1" applyBorder="1" applyAlignment="1">
      <alignment horizontal="center"/>
    </xf>
    <xf numFmtId="0" fontId="6" fillId="3" borderId="21" xfId="0" applyFont="1" applyFill="1" applyBorder="1"/>
    <xf numFmtId="0" fontId="6" fillId="3" borderId="22" xfId="0" applyFont="1" applyFill="1" applyBorder="1"/>
    <xf numFmtId="0" fontId="6" fillId="3" borderId="23" xfId="0" applyFont="1" applyFill="1" applyBorder="1" applyAlignment="1">
      <alignment horizontal="center"/>
    </xf>
    <xf numFmtId="0" fontId="6" fillId="3" borderId="25" xfId="0" applyNumberFormat="1" applyFont="1" applyFill="1" applyBorder="1"/>
    <xf numFmtId="0" fontId="6" fillId="3" borderId="25" xfId="0" applyFont="1" applyFill="1" applyBorder="1"/>
    <xf numFmtId="0" fontId="6" fillId="3" borderId="23" xfId="0" applyFont="1" applyFill="1" applyBorder="1"/>
    <xf numFmtId="0" fontId="9" fillId="3" borderId="23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41" xfId="0" applyFont="1" applyFill="1" applyBorder="1" applyAlignment="1">
      <alignment horizontal="center"/>
    </xf>
    <xf numFmtId="0" fontId="3" fillId="2" borderId="5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6" fillId="0" borderId="2" xfId="0" applyFont="1" applyFill="1" applyBorder="1" applyAlignment="1">
      <alignment horizontal="center"/>
    </xf>
    <xf numFmtId="0" fontId="23" fillId="4" borderId="60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2" fillId="4" borderId="20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63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66" xfId="0" applyFont="1" applyFill="1" applyBorder="1" applyAlignment="1">
      <alignment horizontal="center"/>
    </xf>
    <xf numFmtId="0" fontId="9" fillId="3" borderId="67" xfId="0" applyFont="1" applyFill="1" applyBorder="1"/>
    <xf numFmtId="0" fontId="9" fillId="3" borderId="23" xfId="0" applyFont="1" applyFill="1" applyBorder="1"/>
    <xf numFmtId="49" fontId="9" fillId="3" borderId="67" xfId="0" applyNumberFormat="1" applyFont="1" applyFill="1" applyBorder="1"/>
    <xf numFmtId="49" fontId="9" fillId="3" borderId="23" xfId="0" applyNumberFormat="1" applyFont="1" applyFill="1" applyBorder="1"/>
    <xf numFmtId="0" fontId="9" fillId="3" borderId="68" xfId="0" applyFont="1" applyFill="1" applyBorder="1"/>
    <xf numFmtId="0" fontId="9" fillId="3" borderId="69" xfId="0" applyFont="1" applyFill="1" applyBorder="1"/>
    <xf numFmtId="0" fontId="9" fillId="3" borderId="67" xfId="0" applyFont="1" applyFill="1" applyBorder="1" applyAlignment="1">
      <alignment horizontal="center"/>
    </xf>
    <xf numFmtId="0" fontId="9" fillId="3" borderId="70" xfId="0" applyFont="1" applyFill="1" applyBorder="1"/>
    <xf numFmtId="0" fontId="9" fillId="3" borderId="71" xfId="0" applyFont="1" applyFill="1" applyBorder="1"/>
    <xf numFmtId="0" fontId="9" fillId="3" borderId="72" xfId="0" applyFont="1" applyFill="1" applyBorder="1" applyAlignment="1">
      <alignment horizontal="center"/>
    </xf>
    <xf numFmtId="0" fontId="9" fillId="3" borderId="73" xfId="0" applyFont="1" applyFill="1" applyBorder="1" applyAlignment="1">
      <alignment horizontal="center"/>
    </xf>
    <xf numFmtId="0" fontId="9" fillId="3" borderId="74" xfId="0" applyFont="1" applyFill="1" applyBorder="1" applyAlignment="1">
      <alignment horizontal="center"/>
    </xf>
    <xf numFmtId="0" fontId="6" fillId="2" borderId="71" xfId="0" applyFont="1" applyFill="1" applyBorder="1" applyAlignment="1">
      <alignment horizontal="center"/>
    </xf>
    <xf numFmtId="0" fontId="17" fillId="3" borderId="67" xfId="0" applyFont="1" applyFill="1" applyBorder="1" applyAlignment="1">
      <alignment horizontal="center"/>
    </xf>
    <xf numFmtId="0" fontId="9" fillId="3" borderId="68" xfId="0" applyFont="1" applyFill="1" applyBorder="1" applyAlignment="1">
      <alignment horizontal="center"/>
    </xf>
    <xf numFmtId="0" fontId="9" fillId="3" borderId="75" xfId="0" applyFont="1" applyFill="1" applyBorder="1" applyAlignment="1">
      <alignment horizontal="center"/>
    </xf>
    <xf numFmtId="0" fontId="9" fillId="3" borderId="69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0" fontId="9" fillId="3" borderId="76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76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66" xfId="0" applyFont="1" applyFill="1" applyBorder="1" applyAlignment="1">
      <alignment horizontal="center"/>
    </xf>
    <xf numFmtId="0" fontId="17" fillId="3" borderId="69" xfId="0" applyFont="1" applyFill="1" applyBorder="1" applyAlignment="1">
      <alignment horizontal="center" vertical="center"/>
    </xf>
    <xf numFmtId="0" fontId="5" fillId="0" borderId="0" xfId="0" applyFont="1" applyBorder="1"/>
    <xf numFmtId="0" fontId="9" fillId="3" borderId="77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20" fillId="4" borderId="63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25" fillId="0" borderId="0" xfId="0" applyFont="1"/>
    <xf numFmtId="0" fontId="27" fillId="0" borderId="0" xfId="0" applyFont="1" applyBorder="1" applyAlignment="1">
      <alignment wrapText="1"/>
    </xf>
    <xf numFmtId="0" fontId="27" fillId="0" borderId="0" xfId="0" applyFont="1" applyAlignment="1">
      <alignment wrapText="1"/>
    </xf>
    <xf numFmtId="0" fontId="22" fillId="4" borderId="34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49" fontId="18" fillId="4" borderId="4" xfId="0" applyNumberFormat="1" applyFont="1" applyFill="1" applyBorder="1" applyAlignment="1">
      <alignment horizontal="center" vertical="center" wrapText="1"/>
    </xf>
    <xf numFmtId="49" fontId="18" fillId="4" borderId="6" xfId="0" applyNumberFormat="1" applyFont="1" applyFill="1" applyBorder="1" applyAlignment="1">
      <alignment horizontal="center" vertical="center" wrapText="1"/>
    </xf>
    <xf numFmtId="49" fontId="18" fillId="4" borderId="5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9" fillId="4" borderId="54" xfId="0" applyFont="1" applyFill="1" applyBorder="1" applyAlignment="1">
      <alignment horizontal="center" vertical="center"/>
    </xf>
    <xf numFmtId="0" fontId="19" fillId="4" borderId="55" xfId="0" applyFont="1" applyFill="1" applyBorder="1" applyAlignment="1">
      <alignment horizontal="center" vertical="center"/>
    </xf>
    <xf numFmtId="0" fontId="19" fillId="4" borderId="56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4" borderId="54" xfId="0" applyFont="1" applyFill="1" applyBorder="1" applyAlignment="1">
      <alignment horizontal="center" vertical="center" wrapText="1"/>
    </xf>
    <xf numFmtId="0" fontId="22" fillId="4" borderId="55" xfId="0" applyFont="1" applyFill="1" applyBorder="1" applyAlignment="1">
      <alignment horizontal="center" vertical="center" wrapText="1"/>
    </xf>
    <xf numFmtId="0" fontId="22" fillId="4" borderId="56" xfId="0" applyFont="1" applyFill="1" applyBorder="1" applyAlignment="1">
      <alignment horizontal="center" vertical="center" wrapText="1"/>
    </xf>
    <xf numFmtId="0" fontId="22" fillId="4" borderId="61" xfId="0" applyFont="1" applyFill="1" applyBorder="1" applyAlignment="1">
      <alignment horizontal="center" vertical="center" wrapText="1"/>
    </xf>
    <xf numFmtId="0" fontId="22" fillId="4" borderId="62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71120</xdr:colOff>
      <xdr:row>0</xdr:row>
      <xdr:rowOff>20320</xdr:rowOff>
    </xdr:from>
    <xdr:to>
      <xdr:col>17</xdr:col>
      <xdr:colOff>101600</xdr:colOff>
      <xdr:row>3</xdr:row>
      <xdr:rowOff>0</xdr:rowOff>
    </xdr:to>
    <xdr:pic>
      <xdr:nvPicPr>
        <xdr:cNvPr id="3" name="รูปภาพ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3720" y="20320"/>
          <a:ext cx="828040" cy="830580"/>
        </a:xfrm>
        <a:prstGeom prst="rect">
          <a:avLst/>
        </a:prstGeom>
      </xdr:spPr>
    </xdr:pic>
    <xdr:clientData/>
  </xdr:twoCellAnchor>
  <xdr:twoCellAnchor editAs="oneCell">
    <xdr:from>
      <xdr:col>5</xdr:col>
      <xdr:colOff>91440</xdr:colOff>
      <xdr:row>0</xdr:row>
      <xdr:rowOff>20320</xdr:rowOff>
    </xdr:from>
    <xdr:to>
      <xdr:col>5</xdr:col>
      <xdr:colOff>969264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8333" b="8333"/>
        <a:stretch/>
      </xdr:blipFill>
      <xdr:spPr>
        <a:xfrm>
          <a:off x="4805680" y="20320"/>
          <a:ext cx="877824" cy="1097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2:E51"/>
  <sheetViews>
    <sheetView topLeftCell="A70" zoomScaleNormal="100" workbookViewId="0">
      <selection activeCell="A34" sqref="A34"/>
    </sheetView>
  </sheetViews>
  <sheetFormatPr defaultColWidth="11.42578125" defaultRowHeight="15"/>
  <cols>
    <col min="1" max="1" width="6.28515625" customWidth="1"/>
    <col min="2" max="2" width="3.7109375" customWidth="1"/>
    <col min="3" max="3" width="79.140625" style="102" customWidth="1"/>
  </cols>
  <sheetData>
    <row r="2" spans="1:5" ht="26.25">
      <c r="A2" s="2" t="s">
        <v>60</v>
      </c>
      <c r="B2" s="2"/>
      <c r="C2" s="160"/>
    </row>
    <row r="3" spans="1:5" ht="26.25">
      <c r="A3" s="2"/>
      <c r="B3" s="162" t="s">
        <v>52</v>
      </c>
      <c r="C3" s="160"/>
    </row>
    <row r="4" spans="1:5" ht="26.25">
      <c r="A4" s="2"/>
      <c r="B4" s="2">
        <v>1</v>
      </c>
      <c r="C4" s="164" t="s">
        <v>51</v>
      </c>
    </row>
    <row r="5" spans="1:5" ht="78.75">
      <c r="A5" s="2"/>
      <c r="B5" s="2"/>
      <c r="C5" s="160" t="s">
        <v>114</v>
      </c>
    </row>
    <row r="6" spans="1:5" ht="52.5">
      <c r="C6" s="161" t="s">
        <v>127</v>
      </c>
      <c r="D6" s="2"/>
      <c r="E6" s="2"/>
    </row>
    <row r="7" spans="1:5" ht="52.5">
      <c r="C7" s="161" t="s">
        <v>115</v>
      </c>
      <c r="D7" s="2"/>
      <c r="E7" s="2"/>
    </row>
    <row r="8" spans="1:5" ht="78.75">
      <c r="C8" s="160" t="s">
        <v>116</v>
      </c>
      <c r="D8" s="2"/>
      <c r="E8" s="2"/>
    </row>
    <row r="9" spans="1:5" ht="52.5">
      <c r="C9" s="161" t="s">
        <v>117</v>
      </c>
      <c r="D9" s="2"/>
      <c r="E9" s="2"/>
    </row>
    <row r="10" spans="1:5" ht="52.5">
      <c r="C10" s="160" t="s">
        <v>118</v>
      </c>
      <c r="D10" s="2"/>
      <c r="E10" s="2"/>
    </row>
    <row r="11" spans="1:5" ht="52.5">
      <c r="C11" s="160" t="s">
        <v>119</v>
      </c>
      <c r="D11" s="2"/>
      <c r="E11" s="2"/>
    </row>
    <row r="12" spans="1:5" ht="26.25">
      <c r="B12">
        <v>2</v>
      </c>
      <c r="C12" s="164" t="s">
        <v>66</v>
      </c>
      <c r="D12" s="2"/>
      <c r="E12" s="2"/>
    </row>
    <row r="13" spans="1:5" ht="78.75">
      <c r="C13" s="160" t="s">
        <v>120</v>
      </c>
      <c r="D13" s="2"/>
      <c r="E13" s="2"/>
    </row>
    <row r="14" spans="1:5" ht="26.25">
      <c r="C14" s="161" t="s">
        <v>121</v>
      </c>
    </row>
    <row r="15" spans="1:5" ht="78.75">
      <c r="C15" s="160" t="s">
        <v>75</v>
      </c>
      <c r="D15" s="2"/>
      <c r="E15" s="2"/>
    </row>
    <row r="16" spans="1:5" ht="26.25">
      <c r="B16">
        <v>3</v>
      </c>
      <c r="C16" s="164" t="s">
        <v>111</v>
      </c>
      <c r="D16" s="2"/>
      <c r="E16" s="2"/>
    </row>
    <row r="17" spans="2:5" ht="183.75">
      <c r="C17" s="161" t="s">
        <v>135</v>
      </c>
      <c r="D17" s="2"/>
      <c r="E17" s="2"/>
    </row>
    <row r="18" spans="2:5" ht="78.75">
      <c r="C18" s="161" t="s">
        <v>129</v>
      </c>
      <c r="D18" s="2"/>
      <c r="E18" s="2"/>
    </row>
    <row r="19" spans="2:5" ht="26.25">
      <c r="B19">
        <v>4</v>
      </c>
      <c r="C19" s="164" t="s">
        <v>144</v>
      </c>
      <c r="D19" s="2"/>
      <c r="E19" s="2"/>
    </row>
    <row r="20" spans="2:5" ht="78.75">
      <c r="C20" s="161" t="s">
        <v>145</v>
      </c>
      <c r="D20" s="2"/>
      <c r="E20" s="2"/>
    </row>
    <row r="21" spans="2:5" ht="26.25">
      <c r="C21" s="161" t="s">
        <v>146</v>
      </c>
      <c r="D21" s="2"/>
      <c r="E21" s="2"/>
    </row>
    <row r="22" spans="2:5" ht="26.25">
      <c r="C22" s="161" t="s">
        <v>147</v>
      </c>
      <c r="D22" s="2"/>
      <c r="E22" s="2"/>
    </row>
    <row r="23" spans="2:5" ht="26.25">
      <c r="C23" s="161"/>
      <c r="D23" s="2"/>
      <c r="E23" s="2"/>
    </row>
    <row r="24" spans="2:5" ht="26.25">
      <c r="B24" s="162" t="s">
        <v>65</v>
      </c>
      <c r="C24" s="160"/>
      <c r="D24" s="2"/>
      <c r="E24" s="2"/>
    </row>
    <row r="25" spans="2:5" ht="26.25">
      <c r="B25">
        <v>1</v>
      </c>
      <c r="C25" s="164" t="s">
        <v>67</v>
      </c>
      <c r="D25" s="2"/>
      <c r="E25" s="2"/>
    </row>
    <row r="26" spans="2:5" ht="26.25">
      <c r="C26" s="161" t="s">
        <v>122</v>
      </c>
      <c r="D26" s="2"/>
      <c r="E26" s="2"/>
    </row>
    <row r="27" spans="2:5" ht="52.5">
      <c r="C27" s="161" t="s">
        <v>139</v>
      </c>
      <c r="D27" s="2"/>
      <c r="E27" s="2"/>
    </row>
    <row r="28" spans="2:5" ht="26.25">
      <c r="B28">
        <v>2</v>
      </c>
      <c r="C28" s="164" t="s">
        <v>136</v>
      </c>
      <c r="D28" s="2"/>
      <c r="E28" s="2"/>
    </row>
    <row r="29" spans="2:5" ht="26.25">
      <c r="C29" s="161" t="s">
        <v>137</v>
      </c>
      <c r="D29" s="2"/>
      <c r="E29" s="2"/>
    </row>
    <row r="30" spans="2:5" ht="52.5">
      <c r="C30" s="161" t="s">
        <v>138</v>
      </c>
      <c r="D30" s="2"/>
      <c r="E30" s="2"/>
    </row>
    <row r="31" spans="2:5" ht="52.5">
      <c r="C31" s="161" t="s">
        <v>140</v>
      </c>
      <c r="D31" s="2"/>
      <c r="E31" s="2"/>
    </row>
    <row r="32" spans="2:5" ht="26.25">
      <c r="B32">
        <v>3</v>
      </c>
      <c r="C32" s="163" t="s">
        <v>68</v>
      </c>
      <c r="D32" s="2"/>
      <c r="E32" s="2"/>
    </row>
    <row r="33" spans="2:5" ht="52.5">
      <c r="C33" s="160" t="s">
        <v>69</v>
      </c>
      <c r="D33" s="2"/>
      <c r="E33" s="2"/>
    </row>
    <row r="34" spans="2:5" ht="183.75">
      <c r="C34" s="160" t="s">
        <v>149</v>
      </c>
      <c r="D34" s="2"/>
      <c r="E34" s="2"/>
    </row>
    <row r="35" spans="2:5" ht="26.25">
      <c r="C35" s="160" t="s">
        <v>70</v>
      </c>
      <c r="D35" s="2"/>
      <c r="E35" s="2"/>
    </row>
    <row r="36" spans="2:5" ht="262.5">
      <c r="C36" s="160" t="s">
        <v>125</v>
      </c>
      <c r="D36" s="2"/>
      <c r="E36" s="2"/>
    </row>
    <row r="37" spans="2:5" ht="26.25">
      <c r="C37" s="160" t="s">
        <v>112</v>
      </c>
      <c r="D37" s="2"/>
      <c r="E37" s="2"/>
    </row>
    <row r="38" spans="2:5" ht="26.25">
      <c r="C38" s="160" t="s">
        <v>113</v>
      </c>
      <c r="D38" s="2"/>
      <c r="E38" s="2"/>
    </row>
    <row r="39" spans="2:5" ht="26.25">
      <c r="C39" s="160" t="s">
        <v>78</v>
      </c>
      <c r="D39" s="2"/>
      <c r="E39" s="2"/>
    </row>
    <row r="40" spans="2:5" ht="26.25">
      <c r="C40" s="160" t="s">
        <v>71</v>
      </c>
      <c r="D40" s="2"/>
      <c r="E40" s="2"/>
    </row>
    <row r="41" spans="2:5" ht="78.75">
      <c r="C41" s="160" t="s">
        <v>128</v>
      </c>
      <c r="D41" s="2"/>
      <c r="E41" s="2"/>
    </row>
    <row r="42" spans="2:5" ht="52.5">
      <c r="C42" s="160" t="s">
        <v>126</v>
      </c>
      <c r="D42" s="2"/>
      <c r="E42" s="2"/>
    </row>
    <row r="43" spans="2:5" ht="26.25">
      <c r="B43">
        <v>4</v>
      </c>
      <c r="C43" s="164" t="s">
        <v>73</v>
      </c>
      <c r="D43" s="2"/>
      <c r="E43" s="2"/>
    </row>
    <row r="44" spans="2:5" ht="26.25">
      <c r="C44" s="160" t="s">
        <v>79</v>
      </c>
      <c r="D44" s="2"/>
      <c r="E44" s="2"/>
    </row>
    <row r="45" spans="2:5" ht="26.25">
      <c r="C45" s="160" t="s">
        <v>72</v>
      </c>
      <c r="D45" s="2"/>
      <c r="E45" s="2"/>
    </row>
    <row r="46" spans="2:5" ht="26.25">
      <c r="C46" s="160" t="s">
        <v>74</v>
      </c>
      <c r="D46" s="2"/>
      <c r="E46" s="2"/>
    </row>
    <row r="47" spans="2:5" ht="105">
      <c r="C47" s="160" t="s">
        <v>124</v>
      </c>
      <c r="D47" s="2"/>
      <c r="E47" s="2"/>
    </row>
    <row r="48" spans="2:5" ht="26.25">
      <c r="B48">
        <v>5</v>
      </c>
      <c r="C48" s="164" t="s">
        <v>141</v>
      </c>
      <c r="D48" s="2"/>
      <c r="E48" s="2"/>
    </row>
    <row r="49" spans="3:5" ht="105">
      <c r="C49" s="161" t="s">
        <v>142</v>
      </c>
      <c r="D49" s="2"/>
      <c r="E49" s="2"/>
    </row>
    <row r="50" spans="3:5" ht="26.25">
      <c r="C50" s="161" t="s">
        <v>143</v>
      </c>
    </row>
    <row r="51" spans="3:5" ht="52.5">
      <c r="C51" s="161" t="s">
        <v>148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AH136"/>
  <sheetViews>
    <sheetView tabSelected="1" zoomScale="70" zoomScaleNormal="70" workbookViewId="0">
      <selection activeCell="U15" sqref="U15"/>
    </sheetView>
  </sheetViews>
  <sheetFormatPr defaultColWidth="8.85546875" defaultRowHeight="23.25"/>
  <cols>
    <col min="1" max="1" width="4.85546875" style="3" customWidth="1"/>
    <col min="2" max="2" width="15.85546875" style="3" customWidth="1"/>
    <col min="3" max="3" width="10.42578125" style="78" customWidth="1"/>
    <col min="4" max="4" width="13.140625" style="3" customWidth="1"/>
    <col min="5" max="5" width="17.42578125" style="3" customWidth="1"/>
    <col min="6" max="6" width="13.140625" style="3" customWidth="1"/>
    <col min="7" max="7" width="18.140625" style="3" customWidth="1"/>
    <col min="8" max="8" width="3.42578125" style="3" customWidth="1"/>
    <col min="9" max="10" width="2.42578125" style="3" customWidth="1"/>
    <col min="11" max="11" width="1.42578125" style="3" customWidth="1"/>
    <col min="12" max="12" width="2.85546875" style="3" customWidth="1"/>
    <col min="13" max="13" width="1.7109375" style="3" customWidth="1"/>
    <col min="14" max="14" width="4.140625" style="3" customWidth="1"/>
    <col min="15" max="15" width="10.28515625" style="3" customWidth="1"/>
    <col min="16" max="16" width="9.85546875" style="5" customWidth="1"/>
    <col min="17" max="19" width="10.42578125" style="3" customWidth="1"/>
    <col min="20" max="20" width="8.140625" style="3" customWidth="1"/>
    <col min="21" max="21" width="7.28515625" style="3" customWidth="1"/>
    <col min="22" max="28" width="7.7109375" style="3" customWidth="1"/>
    <col min="29" max="30" width="8.42578125" style="3" customWidth="1"/>
    <col min="31" max="31" width="8.42578125" style="59" customWidth="1"/>
    <col min="32" max="16384" width="8.85546875" style="3"/>
  </cols>
  <sheetData>
    <row r="1" spans="1:34" ht="26.25">
      <c r="E1" s="3">
        <f>2004+543</f>
        <v>2547</v>
      </c>
      <c r="G1" s="2" t="s">
        <v>35</v>
      </c>
      <c r="H1" s="2"/>
      <c r="I1" s="2"/>
      <c r="J1" s="2"/>
      <c r="K1" s="2"/>
      <c r="L1" s="2"/>
      <c r="M1" s="2"/>
      <c r="AF1" s="3" t="s">
        <v>95</v>
      </c>
    </row>
    <row r="2" spans="1:34" ht="26.25">
      <c r="G2" s="1" t="s">
        <v>36</v>
      </c>
      <c r="H2" s="2"/>
      <c r="I2" s="2"/>
      <c r="J2" s="2"/>
      <c r="K2" s="2"/>
      <c r="L2" s="2"/>
      <c r="M2" s="2"/>
      <c r="AF2" s="3" t="s">
        <v>102</v>
      </c>
    </row>
    <row r="3" spans="1:34">
      <c r="A3" s="3" t="s">
        <v>27</v>
      </c>
      <c r="AF3" s="3" t="s">
        <v>101</v>
      </c>
    </row>
    <row r="4" spans="1:34">
      <c r="A4" s="3" t="s">
        <v>28</v>
      </c>
      <c r="H4" s="3" t="s">
        <v>15</v>
      </c>
      <c r="O4" s="3" t="s">
        <v>14</v>
      </c>
      <c r="AF4" s="3" t="s">
        <v>100</v>
      </c>
    </row>
    <row r="5" spans="1:34" ht="24" thickBot="1">
      <c r="A5" s="3" t="s">
        <v>17</v>
      </c>
      <c r="O5" s="12" t="s">
        <v>16</v>
      </c>
    </row>
    <row r="6" spans="1:34" ht="21.95" customHeight="1" thickBot="1">
      <c r="A6" s="167" t="s">
        <v>0</v>
      </c>
      <c r="B6" s="170" t="s">
        <v>55</v>
      </c>
      <c r="C6" s="190" t="s">
        <v>2</v>
      </c>
      <c r="D6" s="191"/>
      <c r="E6" s="192"/>
      <c r="F6" s="173" t="s">
        <v>1</v>
      </c>
      <c r="G6" s="174"/>
      <c r="H6" s="175" t="s">
        <v>18</v>
      </c>
      <c r="I6" s="177" t="s">
        <v>133</v>
      </c>
      <c r="J6" s="178"/>
      <c r="K6" s="178"/>
      <c r="L6" s="178"/>
      <c r="M6" s="178"/>
      <c r="N6" s="179"/>
      <c r="O6" s="193" t="s">
        <v>6</v>
      </c>
      <c r="P6" s="167" t="s">
        <v>7</v>
      </c>
      <c r="Q6" s="195" t="s">
        <v>10</v>
      </c>
      <c r="R6" s="196"/>
      <c r="S6" s="196"/>
      <c r="T6" s="197"/>
      <c r="U6" s="198" t="s">
        <v>32</v>
      </c>
      <c r="V6" s="201" t="s">
        <v>87</v>
      </c>
      <c r="W6" s="202"/>
      <c r="X6" s="202"/>
      <c r="Y6" s="203"/>
      <c r="Z6" s="201" t="s">
        <v>105</v>
      </c>
      <c r="AA6" s="202"/>
      <c r="AB6" s="203"/>
      <c r="AC6" s="206" t="s">
        <v>97</v>
      </c>
      <c r="AD6" s="207"/>
      <c r="AE6" s="208"/>
      <c r="AF6" s="183" t="s">
        <v>42</v>
      </c>
    </row>
    <row r="7" spans="1:34" ht="24" thickBot="1">
      <c r="A7" s="168"/>
      <c r="B7" s="171"/>
      <c r="C7" s="170" t="s">
        <v>54</v>
      </c>
      <c r="D7" s="186" t="s">
        <v>34</v>
      </c>
      <c r="E7" s="187"/>
      <c r="F7" s="188"/>
      <c r="G7" s="189"/>
      <c r="H7" s="176"/>
      <c r="I7" s="180"/>
      <c r="J7" s="181"/>
      <c r="K7" s="181"/>
      <c r="L7" s="181"/>
      <c r="M7" s="181"/>
      <c r="N7" s="182"/>
      <c r="O7" s="194"/>
      <c r="P7" s="168"/>
      <c r="Q7" s="87" t="s">
        <v>8</v>
      </c>
      <c r="R7" s="88" t="s">
        <v>9</v>
      </c>
      <c r="S7" s="104" t="s">
        <v>76</v>
      </c>
      <c r="T7" s="100" t="s">
        <v>37</v>
      </c>
      <c r="U7" s="199"/>
      <c r="V7" s="204" t="s">
        <v>88</v>
      </c>
      <c r="W7" s="205"/>
      <c r="X7" s="165" t="s">
        <v>89</v>
      </c>
      <c r="Y7" s="166" t="s">
        <v>90</v>
      </c>
      <c r="Z7" s="204" t="s">
        <v>103</v>
      </c>
      <c r="AA7" s="205"/>
      <c r="AB7" s="109" t="s">
        <v>104</v>
      </c>
      <c r="AC7" s="209"/>
      <c r="AD7" s="210"/>
      <c r="AE7" s="211"/>
      <c r="AF7" s="184"/>
    </row>
    <row r="8" spans="1:34" ht="33.75" thickBot="1">
      <c r="A8" s="169"/>
      <c r="B8" s="172"/>
      <c r="C8" s="172"/>
      <c r="D8" s="17" t="s">
        <v>19</v>
      </c>
      <c r="E8" s="5" t="s">
        <v>20</v>
      </c>
      <c r="F8" s="18" t="s">
        <v>23</v>
      </c>
      <c r="G8" s="5" t="s">
        <v>24</v>
      </c>
      <c r="H8" s="10" t="s">
        <v>3</v>
      </c>
      <c r="I8" s="13" t="s">
        <v>4</v>
      </c>
      <c r="J8" s="14"/>
      <c r="K8" s="13" t="s">
        <v>5</v>
      </c>
      <c r="L8" s="14"/>
      <c r="M8" s="13" t="s">
        <v>134</v>
      </c>
      <c r="N8" s="15"/>
      <c r="O8" s="194"/>
      <c r="P8" s="86" t="s">
        <v>40</v>
      </c>
      <c r="Q8" s="89">
        <v>600</v>
      </c>
      <c r="R8" s="90">
        <v>600</v>
      </c>
      <c r="S8" s="105">
        <v>200</v>
      </c>
      <c r="T8" s="101" t="s">
        <v>41</v>
      </c>
      <c r="U8" s="200"/>
      <c r="V8" s="112" t="s">
        <v>91</v>
      </c>
      <c r="W8" s="110" t="s">
        <v>92</v>
      </c>
      <c r="X8" s="110" t="s">
        <v>94</v>
      </c>
      <c r="Y8" s="111" t="s">
        <v>93</v>
      </c>
      <c r="Z8" s="114" t="s">
        <v>106</v>
      </c>
      <c r="AA8" s="159" t="s">
        <v>107</v>
      </c>
      <c r="AB8" s="124">
        <v>100</v>
      </c>
      <c r="AC8" s="114" t="s">
        <v>96</v>
      </c>
      <c r="AD8" s="110" t="s">
        <v>98</v>
      </c>
      <c r="AE8" s="113" t="s">
        <v>99</v>
      </c>
      <c r="AF8" s="185"/>
    </row>
    <row r="9" spans="1:34">
      <c r="A9" s="129" t="s">
        <v>33</v>
      </c>
      <c r="B9" s="129"/>
      <c r="C9" s="131" t="s">
        <v>64</v>
      </c>
      <c r="D9" s="133" t="s">
        <v>21</v>
      </c>
      <c r="E9" s="134" t="s">
        <v>22</v>
      </c>
      <c r="F9" s="133" t="s">
        <v>25</v>
      </c>
      <c r="G9" s="134" t="s">
        <v>26</v>
      </c>
      <c r="H9" s="135" t="s">
        <v>11</v>
      </c>
      <c r="I9" s="66" t="s">
        <v>4</v>
      </c>
      <c r="J9" s="55">
        <v>12</v>
      </c>
      <c r="K9" s="66" t="s">
        <v>5</v>
      </c>
      <c r="L9" s="136">
        <v>25</v>
      </c>
      <c r="M9" s="66" t="s">
        <v>134</v>
      </c>
      <c r="N9" s="137">
        <v>2551</v>
      </c>
      <c r="O9" s="129" t="s">
        <v>13</v>
      </c>
      <c r="P9" s="135" t="s">
        <v>12</v>
      </c>
      <c r="Q9" s="138">
        <v>1</v>
      </c>
      <c r="R9" s="139"/>
      <c r="S9" s="140"/>
      <c r="T9" s="141">
        <f>Q9</f>
        <v>1</v>
      </c>
      <c r="U9" s="142">
        <v>3</v>
      </c>
      <c r="V9" s="143"/>
      <c r="W9" s="144">
        <v>1</v>
      </c>
      <c r="X9" s="144"/>
      <c r="Y9" s="145"/>
      <c r="Z9" s="143">
        <v>1</v>
      </c>
      <c r="AA9" s="144"/>
      <c r="AB9" s="156"/>
      <c r="AC9" s="143"/>
      <c r="AD9" s="144">
        <v>1</v>
      </c>
      <c r="AE9" s="154">
        <v>1</v>
      </c>
      <c r="AF9" s="72">
        <f>Q9*600+R9*600+S9*200+V9*200+W9*400+X9*250+Y9*300+Z9*120+AA9*100+AB9*100+(AC9+AD9+AE9-1)*80</f>
        <v>1200</v>
      </c>
      <c r="AH9" s="155"/>
    </row>
    <row r="10" spans="1:34">
      <c r="A10" s="130" t="s">
        <v>43</v>
      </c>
      <c r="B10" s="65"/>
      <c r="C10" s="132" t="s">
        <v>57</v>
      </c>
      <c r="D10" s="60" t="s">
        <v>45</v>
      </c>
      <c r="E10" s="61" t="s">
        <v>22</v>
      </c>
      <c r="F10" s="60" t="s">
        <v>46</v>
      </c>
      <c r="G10" s="61" t="s">
        <v>47</v>
      </c>
      <c r="H10" s="62" t="s">
        <v>48</v>
      </c>
      <c r="I10" s="67" t="s">
        <v>4</v>
      </c>
      <c r="J10" s="63">
        <v>11</v>
      </c>
      <c r="K10" s="67" t="s">
        <v>5</v>
      </c>
      <c r="L10" s="64">
        <v>23</v>
      </c>
      <c r="M10" s="67" t="s">
        <v>134</v>
      </c>
      <c r="N10" s="61">
        <v>2549</v>
      </c>
      <c r="O10" s="65" t="s">
        <v>13</v>
      </c>
      <c r="P10" s="62" t="s">
        <v>49</v>
      </c>
      <c r="Q10" s="56"/>
      <c r="R10" s="71">
        <v>1</v>
      </c>
      <c r="S10" s="106"/>
      <c r="T10" s="52">
        <f>Q10</f>
        <v>0</v>
      </c>
      <c r="U10" s="57"/>
      <c r="V10" s="127"/>
      <c r="W10" s="128"/>
      <c r="X10" s="147"/>
      <c r="Y10" s="146">
        <v>1</v>
      </c>
      <c r="Z10" s="127"/>
      <c r="AA10" s="128">
        <v>2</v>
      </c>
      <c r="AB10" s="106"/>
      <c r="AC10" s="127"/>
      <c r="AD10" s="147"/>
      <c r="AE10" s="120"/>
      <c r="AF10" s="73">
        <f>Q10*600+R10*600+S10*200+V10*200+W10*400+X10*250+Y10*300+(AC10+AD10+AE10-1)*80</f>
        <v>820</v>
      </c>
    </row>
    <row r="11" spans="1:34">
      <c r="A11" s="54" t="s">
        <v>61</v>
      </c>
      <c r="B11" s="75" t="s">
        <v>53</v>
      </c>
      <c r="C11" s="79" t="s">
        <v>62</v>
      </c>
      <c r="D11" s="91"/>
      <c r="E11" s="92"/>
      <c r="F11" s="91"/>
      <c r="G11" s="92"/>
      <c r="H11" s="93"/>
      <c r="I11" s="68" t="s">
        <v>4</v>
      </c>
      <c r="J11" s="94"/>
      <c r="K11" s="68" t="s">
        <v>5</v>
      </c>
      <c r="L11" s="95"/>
      <c r="M11" s="68" t="s">
        <v>134</v>
      </c>
      <c r="N11" s="92"/>
      <c r="O11" s="96"/>
      <c r="P11" s="97" t="s">
        <v>63</v>
      </c>
      <c r="Q11" s="98">
        <v>1</v>
      </c>
      <c r="R11" s="99"/>
      <c r="S11" s="106">
        <v>1</v>
      </c>
      <c r="T11" s="52">
        <f t="shared" ref="T11:T25" si="0">Q11</f>
        <v>1</v>
      </c>
      <c r="U11" s="97">
        <v>3</v>
      </c>
      <c r="V11" s="148">
        <v>1</v>
      </c>
      <c r="W11" s="147"/>
      <c r="X11" s="147"/>
      <c r="Y11" s="146"/>
      <c r="Z11" s="127"/>
      <c r="AA11" s="128"/>
      <c r="AB11" s="106">
        <v>2</v>
      </c>
      <c r="AC11" s="127">
        <v>2</v>
      </c>
      <c r="AD11" s="128"/>
      <c r="AE11" s="121"/>
      <c r="AF11" s="73">
        <f t="shared" ref="AF11:AF26" si="1">Q11*600+R11*600+S11*200+V11*200+W11*400+X11*250+Y11*300+(AC11+AD11+AE11-1)*80</f>
        <v>1080</v>
      </c>
    </row>
    <row r="12" spans="1:34">
      <c r="A12" s="26"/>
      <c r="B12" s="76"/>
      <c r="C12" s="80"/>
      <c r="D12" s="21"/>
      <c r="E12" s="22"/>
      <c r="F12" s="21"/>
      <c r="G12" s="22"/>
      <c r="H12" s="23"/>
      <c r="I12" s="68" t="s">
        <v>4</v>
      </c>
      <c r="J12" s="24"/>
      <c r="K12" s="68" t="s">
        <v>5</v>
      </c>
      <c r="L12" s="25"/>
      <c r="M12" s="68" t="s">
        <v>134</v>
      </c>
      <c r="N12" s="22"/>
      <c r="O12" s="26"/>
      <c r="P12" s="23"/>
      <c r="Q12" s="27"/>
      <c r="R12" s="34"/>
      <c r="S12" s="107"/>
      <c r="T12" s="52">
        <f t="shared" si="0"/>
        <v>0</v>
      </c>
      <c r="U12" s="23"/>
      <c r="V12" s="149"/>
      <c r="W12" s="150"/>
      <c r="X12" s="150"/>
      <c r="Y12" s="151"/>
      <c r="Z12" s="152"/>
      <c r="AA12" s="153"/>
      <c r="AB12" s="157"/>
      <c r="AC12" s="152"/>
      <c r="AD12" s="153"/>
      <c r="AE12" s="122"/>
      <c r="AF12" s="73">
        <f t="shared" si="1"/>
        <v>-80</v>
      </c>
    </row>
    <row r="13" spans="1:34">
      <c r="A13" s="26"/>
      <c r="B13" s="76"/>
      <c r="C13" s="80"/>
      <c r="D13" s="21"/>
      <c r="E13" s="22"/>
      <c r="F13" s="21"/>
      <c r="G13" s="22"/>
      <c r="H13" s="23"/>
      <c r="I13" s="68" t="s">
        <v>4</v>
      </c>
      <c r="J13" s="24"/>
      <c r="K13" s="68" t="s">
        <v>5</v>
      </c>
      <c r="L13" s="25"/>
      <c r="M13" s="68" t="s">
        <v>134</v>
      </c>
      <c r="N13" s="22"/>
      <c r="O13" s="26"/>
      <c r="P13" s="23"/>
      <c r="Q13" s="27"/>
      <c r="R13" s="34"/>
      <c r="S13" s="107"/>
      <c r="T13" s="52">
        <f t="shared" si="0"/>
        <v>0</v>
      </c>
      <c r="U13" s="23"/>
      <c r="V13" s="149"/>
      <c r="W13" s="150"/>
      <c r="X13" s="150"/>
      <c r="Y13" s="151"/>
      <c r="Z13" s="149"/>
      <c r="AA13" s="150"/>
      <c r="AB13" s="158"/>
      <c r="AC13" s="149"/>
      <c r="AD13" s="150"/>
      <c r="AE13" s="122"/>
      <c r="AF13" s="73">
        <f t="shared" si="1"/>
        <v>-80</v>
      </c>
    </row>
    <row r="14" spans="1:34">
      <c r="A14" s="26"/>
      <c r="B14" s="76"/>
      <c r="C14" s="80"/>
      <c r="D14" s="21"/>
      <c r="E14" s="22"/>
      <c r="F14" s="21"/>
      <c r="G14" s="22"/>
      <c r="H14" s="23"/>
      <c r="I14" s="68" t="s">
        <v>4</v>
      </c>
      <c r="J14" s="24"/>
      <c r="K14" s="68" t="s">
        <v>5</v>
      </c>
      <c r="L14" s="25"/>
      <c r="M14" s="68" t="s">
        <v>134</v>
      </c>
      <c r="N14" s="22"/>
      <c r="O14" s="26"/>
      <c r="P14" s="23"/>
      <c r="Q14" s="27"/>
      <c r="R14" s="34"/>
      <c r="S14" s="107"/>
      <c r="T14" s="52">
        <f t="shared" si="0"/>
        <v>0</v>
      </c>
      <c r="U14" s="23"/>
      <c r="V14" s="149"/>
      <c r="W14" s="150"/>
      <c r="X14" s="150"/>
      <c r="Y14" s="151"/>
      <c r="Z14" s="115"/>
      <c r="AA14" s="118"/>
      <c r="AB14" s="125"/>
      <c r="AC14" s="115"/>
      <c r="AD14" s="118"/>
      <c r="AE14" s="122"/>
      <c r="AF14" s="73">
        <f t="shared" si="1"/>
        <v>-80</v>
      </c>
    </row>
    <row r="15" spans="1:34">
      <c r="A15" s="26"/>
      <c r="B15" s="76"/>
      <c r="C15" s="80"/>
      <c r="D15" s="21"/>
      <c r="E15" s="22"/>
      <c r="F15" s="21"/>
      <c r="G15" s="28"/>
      <c r="H15" s="23"/>
      <c r="I15" s="68" t="s">
        <v>4</v>
      </c>
      <c r="J15" s="24"/>
      <c r="K15" s="68" t="s">
        <v>5</v>
      </c>
      <c r="L15" s="25"/>
      <c r="M15" s="68" t="s">
        <v>134</v>
      </c>
      <c r="N15" s="22"/>
      <c r="O15" s="26"/>
      <c r="P15" s="23"/>
      <c r="Q15" s="27"/>
      <c r="R15" s="34"/>
      <c r="S15" s="107"/>
      <c r="T15" s="52">
        <f t="shared" si="0"/>
        <v>0</v>
      </c>
      <c r="U15" s="23"/>
      <c r="V15" s="149"/>
      <c r="W15" s="150"/>
      <c r="X15" s="150"/>
      <c r="Y15" s="151"/>
      <c r="Z15" s="152"/>
      <c r="AA15" s="153"/>
      <c r="AB15" s="157"/>
      <c r="AC15" s="152"/>
      <c r="AD15" s="153"/>
      <c r="AE15" s="122"/>
      <c r="AF15" s="73">
        <f t="shared" si="1"/>
        <v>-80</v>
      </c>
    </row>
    <row r="16" spans="1:34">
      <c r="A16" s="26"/>
      <c r="B16" s="76"/>
      <c r="C16" s="80"/>
      <c r="D16" s="21"/>
      <c r="E16" s="22"/>
      <c r="F16" s="21"/>
      <c r="G16" s="22"/>
      <c r="H16" s="23"/>
      <c r="I16" s="68" t="s">
        <v>4</v>
      </c>
      <c r="J16" s="24"/>
      <c r="K16" s="68" t="s">
        <v>5</v>
      </c>
      <c r="L16" s="25"/>
      <c r="M16" s="68" t="s">
        <v>134</v>
      </c>
      <c r="N16" s="22"/>
      <c r="O16" s="26"/>
      <c r="P16" s="23"/>
      <c r="Q16" s="27"/>
      <c r="R16" s="34"/>
      <c r="S16" s="107"/>
      <c r="T16" s="52">
        <f t="shared" si="0"/>
        <v>0</v>
      </c>
      <c r="U16" s="23"/>
      <c r="V16" s="149"/>
      <c r="W16" s="150"/>
      <c r="X16" s="150"/>
      <c r="Y16" s="151"/>
      <c r="Z16" s="149"/>
      <c r="AA16" s="150"/>
      <c r="AB16" s="158"/>
      <c r="AC16" s="149"/>
      <c r="AD16" s="150"/>
      <c r="AE16" s="122"/>
      <c r="AF16" s="73">
        <f t="shared" si="1"/>
        <v>-80</v>
      </c>
    </row>
    <row r="17" spans="1:32">
      <c r="A17" s="26"/>
      <c r="B17" s="76"/>
      <c r="C17" s="80"/>
      <c r="D17" s="21"/>
      <c r="E17" s="22"/>
      <c r="F17" s="21"/>
      <c r="G17" s="22"/>
      <c r="H17" s="23"/>
      <c r="I17" s="68" t="s">
        <v>4</v>
      </c>
      <c r="J17" s="24"/>
      <c r="K17" s="68" t="s">
        <v>5</v>
      </c>
      <c r="L17" s="25"/>
      <c r="M17" s="68" t="s">
        <v>134</v>
      </c>
      <c r="N17" s="22"/>
      <c r="O17" s="26"/>
      <c r="P17" s="23"/>
      <c r="Q17" s="27"/>
      <c r="R17" s="34"/>
      <c r="S17" s="107"/>
      <c r="T17" s="52">
        <f t="shared" si="0"/>
        <v>0</v>
      </c>
      <c r="U17" s="23"/>
      <c r="V17" s="149"/>
      <c r="W17" s="150"/>
      <c r="X17" s="150"/>
      <c r="Y17" s="151"/>
      <c r="Z17" s="149"/>
      <c r="AA17" s="150"/>
      <c r="AB17" s="158"/>
      <c r="AC17" s="149"/>
      <c r="AD17" s="150"/>
      <c r="AE17" s="122"/>
      <c r="AF17" s="73">
        <f t="shared" si="1"/>
        <v>-80</v>
      </c>
    </row>
    <row r="18" spans="1:32">
      <c r="A18" s="26"/>
      <c r="B18" s="76"/>
      <c r="C18" s="80"/>
      <c r="D18" s="21"/>
      <c r="E18" s="22"/>
      <c r="F18" s="21"/>
      <c r="G18" s="22"/>
      <c r="H18" s="23"/>
      <c r="I18" s="68" t="s">
        <v>4</v>
      </c>
      <c r="J18" s="24"/>
      <c r="K18" s="68" t="s">
        <v>5</v>
      </c>
      <c r="L18" s="25"/>
      <c r="M18" s="68" t="s">
        <v>134</v>
      </c>
      <c r="N18" s="22"/>
      <c r="O18" s="26"/>
      <c r="P18" s="23"/>
      <c r="Q18" s="27"/>
      <c r="R18" s="34"/>
      <c r="S18" s="107"/>
      <c r="T18" s="52">
        <f t="shared" si="0"/>
        <v>0</v>
      </c>
      <c r="U18" s="23"/>
      <c r="V18" s="149"/>
      <c r="W18" s="150"/>
      <c r="X18" s="150"/>
      <c r="Y18" s="151"/>
      <c r="Z18" s="149"/>
      <c r="AA18" s="150"/>
      <c r="AB18" s="158"/>
      <c r="AC18" s="149"/>
      <c r="AD18" s="150"/>
      <c r="AE18" s="122"/>
      <c r="AF18" s="73">
        <f t="shared" si="1"/>
        <v>-80</v>
      </c>
    </row>
    <row r="19" spans="1:32">
      <c r="A19" s="26"/>
      <c r="B19" s="76"/>
      <c r="C19" s="80"/>
      <c r="D19" s="21"/>
      <c r="E19" s="22"/>
      <c r="F19" s="21"/>
      <c r="G19" s="22"/>
      <c r="H19" s="23"/>
      <c r="I19" s="68" t="s">
        <v>4</v>
      </c>
      <c r="J19" s="24"/>
      <c r="K19" s="68" t="s">
        <v>5</v>
      </c>
      <c r="L19" s="25"/>
      <c r="M19" s="68" t="s">
        <v>134</v>
      </c>
      <c r="N19" s="22"/>
      <c r="O19" s="26"/>
      <c r="P19" s="23"/>
      <c r="Q19" s="27"/>
      <c r="R19" s="34"/>
      <c r="S19" s="107"/>
      <c r="T19" s="52">
        <f t="shared" si="0"/>
        <v>0</v>
      </c>
      <c r="U19" s="23"/>
      <c r="V19" s="149"/>
      <c r="W19" s="150"/>
      <c r="X19" s="150"/>
      <c r="Y19" s="151"/>
      <c r="Z19" s="149"/>
      <c r="AA19" s="150"/>
      <c r="AB19" s="158"/>
      <c r="AC19" s="149"/>
      <c r="AD19" s="150"/>
      <c r="AE19" s="122"/>
      <c r="AF19" s="73">
        <f t="shared" si="1"/>
        <v>-80</v>
      </c>
    </row>
    <row r="20" spans="1:32">
      <c r="A20" s="26"/>
      <c r="B20" s="76"/>
      <c r="C20" s="80"/>
      <c r="D20" s="21"/>
      <c r="E20" s="22"/>
      <c r="F20" s="21"/>
      <c r="G20" s="22"/>
      <c r="H20" s="23"/>
      <c r="I20" s="68" t="s">
        <v>4</v>
      </c>
      <c r="J20" s="24"/>
      <c r="K20" s="68" t="s">
        <v>5</v>
      </c>
      <c r="L20" s="25"/>
      <c r="M20" s="68" t="s">
        <v>134</v>
      </c>
      <c r="N20" s="22"/>
      <c r="O20" s="26"/>
      <c r="P20" s="23"/>
      <c r="Q20" s="27"/>
      <c r="R20" s="34"/>
      <c r="S20" s="107"/>
      <c r="T20" s="52">
        <f t="shared" si="0"/>
        <v>0</v>
      </c>
      <c r="U20" s="23"/>
      <c r="V20" s="149"/>
      <c r="W20" s="150"/>
      <c r="X20" s="150"/>
      <c r="Y20" s="151"/>
      <c r="Z20" s="149"/>
      <c r="AA20" s="150"/>
      <c r="AB20" s="158"/>
      <c r="AC20" s="149"/>
      <c r="AD20" s="150"/>
      <c r="AE20" s="122"/>
      <c r="AF20" s="73">
        <f t="shared" si="1"/>
        <v>-80</v>
      </c>
    </row>
    <row r="21" spans="1:32">
      <c r="A21" s="26"/>
      <c r="B21" s="76"/>
      <c r="C21" s="80"/>
      <c r="D21" s="21"/>
      <c r="E21" s="22"/>
      <c r="F21" s="21"/>
      <c r="G21" s="22"/>
      <c r="H21" s="23"/>
      <c r="I21" s="68" t="s">
        <v>4</v>
      </c>
      <c r="J21" s="24"/>
      <c r="K21" s="68" t="s">
        <v>5</v>
      </c>
      <c r="L21" s="25"/>
      <c r="M21" s="68" t="s">
        <v>134</v>
      </c>
      <c r="N21" s="22"/>
      <c r="O21" s="26"/>
      <c r="P21" s="23"/>
      <c r="Q21" s="27"/>
      <c r="R21" s="34"/>
      <c r="S21" s="107"/>
      <c r="T21" s="52">
        <f t="shared" si="0"/>
        <v>0</v>
      </c>
      <c r="U21" s="23"/>
      <c r="V21" s="149"/>
      <c r="W21" s="150"/>
      <c r="X21" s="150"/>
      <c r="Y21" s="151"/>
      <c r="Z21" s="149"/>
      <c r="AA21" s="150"/>
      <c r="AB21" s="158"/>
      <c r="AC21" s="149"/>
      <c r="AD21" s="150"/>
      <c r="AE21" s="122"/>
      <c r="AF21" s="73">
        <f>Q21*600+R21*600+S21*200+V21*200+W21*400+X21*250+Y21*300+(AC21+AD21+AE21-1)*80</f>
        <v>-80</v>
      </c>
    </row>
    <row r="22" spans="1:32">
      <c r="A22" s="26"/>
      <c r="B22" s="76"/>
      <c r="C22" s="80"/>
      <c r="D22" s="21"/>
      <c r="E22" s="22"/>
      <c r="F22" s="21"/>
      <c r="G22" s="22"/>
      <c r="H22" s="23"/>
      <c r="I22" s="68" t="s">
        <v>4</v>
      </c>
      <c r="J22" s="24"/>
      <c r="K22" s="68" t="s">
        <v>5</v>
      </c>
      <c r="L22" s="25"/>
      <c r="M22" s="68" t="s">
        <v>134</v>
      </c>
      <c r="N22" s="22"/>
      <c r="O22" s="26"/>
      <c r="P22" s="23"/>
      <c r="Q22" s="27"/>
      <c r="R22" s="34"/>
      <c r="S22" s="107"/>
      <c r="T22" s="52">
        <f t="shared" si="0"/>
        <v>0</v>
      </c>
      <c r="U22" s="23"/>
      <c r="V22" s="149"/>
      <c r="W22" s="150"/>
      <c r="X22" s="150"/>
      <c r="Y22" s="151"/>
      <c r="Z22" s="149"/>
      <c r="AA22" s="150"/>
      <c r="AB22" s="158"/>
      <c r="AC22" s="149"/>
      <c r="AD22" s="150"/>
      <c r="AE22" s="122"/>
      <c r="AF22" s="73">
        <f t="shared" si="1"/>
        <v>-80</v>
      </c>
    </row>
    <row r="23" spans="1:32">
      <c r="A23" s="26"/>
      <c r="B23" s="76"/>
      <c r="C23" s="80"/>
      <c r="D23" s="21"/>
      <c r="E23" s="22"/>
      <c r="F23" s="21"/>
      <c r="G23" s="22"/>
      <c r="H23" s="23"/>
      <c r="I23" s="68" t="s">
        <v>4</v>
      </c>
      <c r="J23" s="24"/>
      <c r="K23" s="68" t="s">
        <v>5</v>
      </c>
      <c r="L23" s="25"/>
      <c r="M23" s="68" t="s">
        <v>134</v>
      </c>
      <c r="N23" s="22"/>
      <c r="O23" s="26"/>
      <c r="P23" s="23"/>
      <c r="Q23" s="27"/>
      <c r="R23" s="34"/>
      <c r="S23" s="107"/>
      <c r="T23" s="52">
        <f t="shared" si="0"/>
        <v>0</v>
      </c>
      <c r="U23" s="23"/>
      <c r="V23" s="149"/>
      <c r="W23" s="150"/>
      <c r="X23" s="150"/>
      <c r="Y23" s="151"/>
      <c r="Z23" s="149"/>
      <c r="AA23" s="150"/>
      <c r="AB23" s="158"/>
      <c r="AC23" s="149"/>
      <c r="AD23" s="150"/>
      <c r="AE23" s="122"/>
      <c r="AF23" s="73">
        <f t="shared" si="1"/>
        <v>-80</v>
      </c>
    </row>
    <row r="24" spans="1:32">
      <c r="A24" s="26"/>
      <c r="B24" s="76"/>
      <c r="C24" s="80"/>
      <c r="D24" s="21"/>
      <c r="E24" s="22"/>
      <c r="F24" s="21"/>
      <c r="G24" s="22"/>
      <c r="H24" s="23"/>
      <c r="I24" s="68" t="s">
        <v>4</v>
      </c>
      <c r="J24" s="24"/>
      <c r="K24" s="68" t="s">
        <v>5</v>
      </c>
      <c r="L24" s="25"/>
      <c r="M24" s="68" t="s">
        <v>134</v>
      </c>
      <c r="N24" s="22"/>
      <c r="O24" s="26"/>
      <c r="P24" s="23"/>
      <c r="Q24" s="27"/>
      <c r="R24" s="34"/>
      <c r="S24" s="107"/>
      <c r="T24" s="52">
        <f t="shared" si="0"/>
        <v>0</v>
      </c>
      <c r="U24" s="23"/>
      <c r="V24" s="149"/>
      <c r="W24" s="150"/>
      <c r="X24" s="150"/>
      <c r="Y24" s="151"/>
      <c r="Z24" s="149"/>
      <c r="AA24" s="150"/>
      <c r="AB24" s="158"/>
      <c r="AC24" s="149"/>
      <c r="AD24" s="150"/>
      <c r="AE24" s="122"/>
      <c r="AF24" s="73">
        <f t="shared" si="1"/>
        <v>-80</v>
      </c>
    </row>
    <row r="25" spans="1:32">
      <c r="A25" s="26"/>
      <c r="B25" s="76"/>
      <c r="C25" s="80"/>
      <c r="D25" s="21"/>
      <c r="E25" s="22"/>
      <c r="F25" s="21"/>
      <c r="G25" s="22"/>
      <c r="H25" s="23"/>
      <c r="I25" s="68" t="s">
        <v>4</v>
      </c>
      <c r="J25" s="24"/>
      <c r="K25" s="68" t="s">
        <v>5</v>
      </c>
      <c r="L25" s="25"/>
      <c r="M25" s="68" t="s">
        <v>134</v>
      </c>
      <c r="N25" s="22"/>
      <c r="O25" s="26"/>
      <c r="P25" s="23"/>
      <c r="Q25" s="27"/>
      <c r="R25" s="34"/>
      <c r="S25" s="107"/>
      <c r="T25" s="52">
        <f t="shared" si="0"/>
        <v>0</v>
      </c>
      <c r="U25" s="23"/>
      <c r="V25" s="149"/>
      <c r="W25" s="150"/>
      <c r="X25" s="150"/>
      <c r="Y25" s="151"/>
      <c r="Z25" s="149"/>
      <c r="AA25" s="150"/>
      <c r="AB25" s="158"/>
      <c r="AC25" s="149"/>
      <c r="AD25" s="150"/>
      <c r="AE25" s="122"/>
      <c r="AF25" s="73">
        <f t="shared" si="1"/>
        <v>-80</v>
      </c>
    </row>
    <row r="26" spans="1:32" ht="24" thickBot="1">
      <c r="A26" s="9"/>
      <c r="B26" s="77"/>
      <c r="C26" s="81"/>
      <c r="D26" s="16"/>
      <c r="E26" s="7"/>
      <c r="F26" s="16"/>
      <c r="G26" s="7"/>
      <c r="H26" s="8"/>
      <c r="I26" s="69" t="s">
        <v>4</v>
      </c>
      <c r="J26" s="19"/>
      <c r="K26" s="70" t="s">
        <v>5</v>
      </c>
      <c r="L26" s="20"/>
      <c r="M26" s="70" t="s">
        <v>134</v>
      </c>
      <c r="N26" s="7"/>
      <c r="O26" s="9"/>
      <c r="P26" s="8"/>
      <c r="Q26" s="11"/>
      <c r="R26" s="35"/>
      <c r="S26" s="108"/>
      <c r="T26" s="53">
        <f>Q26</f>
        <v>0</v>
      </c>
      <c r="U26" s="33"/>
      <c r="V26" s="116"/>
      <c r="W26" s="119"/>
      <c r="X26" s="117"/>
      <c r="Y26" s="103"/>
      <c r="Z26" s="116"/>
      <c r="AA26" s="119"/>
      <c r="AB26" s="126"/>
      <c r="AC26" s="116"/>
      <c r="AD26" s="119"/>
      <c r="AE26" s="123"/>
      <c r="AF26" s="74">
        <f t="shared" si="1"/>
        <v>-80</v>
      </c>
    </row>
    <row r="27" spans="1:32" ht="73.5">
      <c r="A27" s="4"/>
      <c r="B27" s="83" t="s">
        <v>56</v>
      </c>
      <c r="C27" s="83"/>
      <c r="D27" s="4"/>
      <c r="G27" s="5"/>
      <c r="H27" s="5"/>
      <c r="I27" s="5"/>
      <c r="J27" s="5"/>
      <c r="K27" s="5"/>
      <c r="L27" s="4"/>
      <c r="M27" s="4"/>
      <c r="N27" s="4"/>
      <c r="O27" s="5"/>
      <c r="Q27" s="5"/>
      <c r="R27" s="5"/>
      <c r="S27" s="5"/>
      <c r="T27" s="51" t="s">
        <v>44</v>
      </c>
      <c r="V27" s="59">
        <f>SUM(V9:V26)</f>
        <v>1</v>
      </c>
      <c r="W27" s="59">
        <f t="shared" ref="W27:Y27" si="2">SUM(W9:W26)</f>
        <v>1</v>
      </c>
      <c r="X27" s="59"/>
      <c r="Y27" s="59">
        <f t="shared" si="2"/>
        <v>1</v>
      </c>
      <c r="Z27" s="59"/>
      <c r="AA27" s="59"/>
      <c r="AB27" s="59"/>
      <c r="AC27" s="59"/>
      <c r="AD27" s="59"/>
      <c r="AE27" s="59" t="s">
        <v>50</v>
      </c>
      <c r="AF27" s="58">
        <f>SUM(AF9:AF26)</f>
        <v>1900</v>
      </c>
    </row>
    <row r="28" spans="1:32">
      <c r="A28" s="4"/>
      <c r="B28" s="4"/>
      <c r="C28" s="78" t="s">
        <v>58</v>
      </c>
      <c r="D28" s="4"/>
      <c r="E28" s="78"/>
      <c r="G28" s="5"/>
      <c r="H28" s="5"/>
      <c r="I28" s="5"/>
      <c r="J28" s="5"/>
      <c r="K28" s="5"/>
      <c r="L28" s="4"/>
      <c r="M28" s="4"/>
      <c r="N28" s="4"/>
      <c r="O28" s="5"/>
      <c r="Q28" s="5"/>
      <c r="R28" s="5"/>
      <c r="S28" s="5"/>
      <c r="T28" s="5"/>
      <c r="V28" s="5"/>
      <c r="W28" s="5"/>
      <c r="X28" s="5"/>
      <c r="Y28" s="5"/>
      <c r="Z28" s="5"/>
      <c r="AA28" s="5"/>
      <c r="AB28" s="5"/>
      <c r="AC28" s="5"/>
      <c r="AD28" s="5"/>
    </row>
    <row r="29" spans="1:32">
      <c r="A29" s="4"/>
      <c r="B29" s="4"/>
      <c r="C29" s="85" t="s">
        <v>109</v>
      </c>
      <c r="D29" s="4"/>
      <c r="E29" s="84"/>
      <c r="G29" s="4"/>
      <c r="H29" s="4"/>
      <c r="I29" s="4"/>
      <c r="J29" s="4"/>
      <c r="K29" s="4"/>
      <c r="L29" s="4"/>
      <c r="M29" s="4"/>
      <c r="N29" s="4"/>
      <c r="O29" s="4"/>
      <c r="P29" s="6"/>
      <c r="Q29" s="4"/>
      <c r="R29" s="4"/>
      <c r="S29" s="4"/>
      <c r="T29" s="4"/>
      <c r="V29" s="4"/>
      <c r="W29" s="4"/>
      <c r="X29" s="4"/>
      <c r="Y29" s="4"/>
      <c r="Z29" s="4"/>
      <c r="AA29" s="4"/>
      <c r="AB29" s="4"/>
      <c r="AC29" s="4"/>
      <c r="AD29" s="4"/>
    </row>
    <row r="30" spans="1:32">
      <c r="A30" s="4"/>
      <c r="B30" s="4"/>
      <c r="C30" s="84" t="s">
        <v>59</v>
      </c>
      <c r="D30" s="4"/>
      <c r="E30" s="85"/>
      <c r="G30" s="4"/>
      <c r="H30" s="4"/>
      <c r="I30" s="4"/>
      <c r="J30" s="4"/>
      <c r="K30" s="4"/>
      <c r="L30" s="4"/>
      <c r="M30" s="4"/>
      <c r="N30" s="4"/>
      <c r="O30" s="4"/>
      <c r="P30" s="6"/>
      <c r="Q30" s="4"/>
      <c r="R30" s="4"/>
      <c r="S30" s="4"/>
      <c r="T30" s="4"/>
      <c r="V30" s="4"/>
      <c r="W30" s="4"/>
      <c r="X30" s="4"/>
      <c r="Y30" s="4"/>
      <c r="Z30" s="4"/>
      <c r="AA30" s="4"/>
      <c r="AB30" s="4"/>
      <c r="AC30" s="4"/>
      <c r="AD30" s="4"/>
    </row>
    <row r="31" spans="1:32">
      <c r="A31" s="4"/>
      <c r="B31" s="4"/>
      <c r="C31" s="84" t="s">
        <v>110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6"/>
      <c r="Q31" s="4"/>
      <c r="R31" s="4"/>
      <c r="S31" s="4"/>
      <c r="T31" s="4"/>
      <c r="V31" s="4"/>
      <c r="W31" s="4"/>
      <c r="X31" s="4"/>
      <c r="Y31" s="4"/>
      <c r="Z31" s="4"/>
      <c r="AA31" s="4"/>
      <c r="AB31" s="4"/>
      <c r="AC31" s="4"/>
      <c r="AD31" s="4"/>
    </row>
    <row r="32" spans="1:32">
      <c r="A32" s="4"/>
      <c r="B32" s="4"/>
      <c r="C32" s="82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6"/>
      <c r="Q32" s="4"/>
      <c r="R32" s="4"/>
      <c r="S32" s="4"/>
      <c r="T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>
      <c r="A33" s="4"/>
      <c r="B33" s="4"/>
      <c r="C33" s="82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6"/>
      <c r="Q33" s="4"/>
      <c r="R33" s="4"/>
      <c r="S33" s="4"/>
      <c r="T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>
      <c r="A34" s="4"/>
      <c r="B34" s="4"/>
      <c r="C34" s="8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6"/>
      <c r="Q34" s="4"/>
      <c r="R34" s="4"/>
      <c r="S34" s="4"/>
      <c r="T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>
      <c r="A35" s="4"/>
      <c r="B35" s="4"/>
      <c r="C35" s="82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6"/>
      <c r="Q35" s="4"/>
      <c r="R35" s="4"/>
      <c r="S35" s="4"/>
      <c r="T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>
      <c r="A36" s="4"/>
      <c r="B36" s="4"/>
      <c r="C36" s="82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6"/>
      <c r="Q36" s="4"/>
      <c r="R36" s="4"/>
      <c r="S36" s="4"/>
      <c r="T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>
      <c r="A37" s="4"/>
      <c r="B37" s="4"/>
      <c r="C37" s="82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6"/>
      <c r="Q37" s="4"/>
      <c r="R37" s="4"/>
      <c r="S37" s="4"/>
      <c r="T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>
      <c r="A38" s="4"/>
      <c r="B38" s="4"/>
      <c r="C38" s="82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6"/>
      <c r="Q38" s="4"/>
      <c r="R38" s="4"/>
      <c r="S38" s="4"/>
      <c r="T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>
      <c r="A39" s="4"/>
      <c r="B39" s="4"/>
      <c r="C39" s="8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6"/>
      <c r="Q39" s="4"/>
      <c r="R39" s="4"/>
      <c r="S39" s="4"/>
      <c r="T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>
      <c r="A40" s="4"/>
      <c r="B40" s="4"/>
      <c r="C40" s="82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6"/>
      <c r="Q40" s="4"/>
      <c r="R40" s="4"/>
      <c r="S40" s="4"/>
      <c r="T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>
      <c r="A41" s="4"/>
      <c r="B41" s="4"/>
      <c r="C41" s="82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6"/>
      <c r="Q41" s="4"/>
      <c r="R41" s="4"/>
      <c r="S41" s="4"/>
      <c r="T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>
      <c r="A42" s="4"/>
      <c r="B42" s="4"/>
      <c r="C42" s="82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6"/>
      <c r="Q42" s="4"/>
      <c r="R42" s="4"/>
      <c r="S42" s="4"/>
      <c r="T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>
      <c r="A43" s="4"/>
      <c r="B43" s="4"/>
      <c r="C43" s="82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6"/>
      <c r="Q43" s="4"/>
      <c r="R43" s="4"/>
      <c r="S43" s="4"/>
      <c r="T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>
      <c r="A44" s="4"/>
      <c r="B44" s="4"/>
      <c r="C44" s="82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6"/>
      <c r="Q44" s="4"/>
      <c r="R44" s="4"/>
      <c r="S44" s="4"/>
      <c r="T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>
      <c r="A45" s="4"/>
      <c r="B45" s="4"/>
      <c r="C45" s="82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6"/>
      <c r="Q45" s="4"/>
      <c r="R45" s="4"/>
      <c r="S45" s="4"/>
      <c r="T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>
      <c r="A46" s="4"/>
      <c r="B46" s="4"/>
      <c r="C46" s="8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6"/>
      <c r="Q46" s="4"/>
      <c r="R46" s="4"/>
      <c r="S46" s="4"/>
      <c r="T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>
      <c r="A47" s="4"/>
      <c r="B47" s="4"/>
      <c r="C47" s="82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4"/>
      <c r="R47" s="4"/>
      <c r="S47" s="4"/>
      <c r="T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>
      <c r="A48" s="4"/>
      <c r="B48" s="4"/>
      <c r="C48" s="82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6"/>
      <c r="Q48" s="4"/>
      <c r="R48" s="4"/>
      <c r="S48" s="4"/>
      <c r="T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>
      <c r="A49" s="4"/>
      <c r="B49" s="4"/>
      <c r="C49" s="82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6"/>
      <c r="Q49" s="4"/>
      <c r="R49" s="4"/>
      <c r="S49" s="4"/>
      <c r="T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>
      <c r="A50" s="4"/>
      <c r="B50" s="4"/>
      <c r="C50" s="82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6"/>
      <c r="Q50" s="4"/>
      <c r="R50" s="4"/>
      <c r="S50" s="4"/>
      <c r="T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>
      <c r="A51" s="4"/>
      <c r="B51" s="4"/>
      <c r="C51" s="82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6"/>
      <c r="Q51" s="4"/>
      <c r="R51" s="4"/>
      <c r="S51" s="4"/>
      <c r="T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>
      <c r="A52" s="4"/>
      <c r="B52" s="4"/>
      <c r="C52" s="82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6"/>
      <c r="Q52" s="4"/>
      <c r="R52" s="4"/>
      <c r="S52" s="4"/>
      <c r="T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>
      <c r="A53" s="4"/>
      <c r="B53" s="4"/>
      <c r="C53" s="82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6"/>
      <c r="Q53" s="4"/>
      <c r="R53" s="4"/>
      <c r="S53" s="4"/>
      <c r="T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>
      <c r="A54" s="4"/>
      <c r="B54" s="4"/>
      <c r="C54" s="8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6"/>
      <c r="Q54" s="4"/>
      <c r="R54" s="4"/>
      <c r="S54" s="4"/>
      <c r="T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>
      <c r="A55" s="4"/>
      <c r="B55" s="4"/>
      <c r="C55" s="82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6"/>
      <c r="Q55" s="4"/>
      <c r="R55" s="4"/>
      <c r="S55" s="4"/>
      <c r="T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>
      <c r="A56" s="4"/>
      <c r="B56" s="4"/>
      <c r="C56" s="8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6"/>
      <c r="Q56" s="4"/>
      <c r="R56" s="4"/>
      <c r="S56" s="4"/>
      <c r="T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>
      <c r="A57" s="4"/>
      <c r="B57" s="4"/>
      <c r="C57" s="82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6"/>
      <c r="Q57" s="4"/>
      <c r="R57" s="4"/>
      <c r="S57" s="4"/>
      <c r="T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>
      <c r="A58" s="4"/>
      <c r="B58" s="4"/>
      <c r="C58" s="82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6"/>
      <c r="Q58" s="4"/>
      <c r="R58" s="4"/>
      <c r="S58" s="4"/>
      <c r="T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>
      <c r="A59" s="4"/>
      <c r="B59" s="4"/>
      <c r="C59" s="82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6"/>
      <c r="Q59" s="4"/>
      <c r="R59" s="4"/>
      <c r="S59" s="4"/>
      <c r="T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>
      <c r="A60" s="4"/>
      <c r="B60" s="4"/>
      <c r="C60" s="8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6"/>
      <c r="Q60" s="4"/>
      <c r="R60" s="4"/>
      <c r="S60" s="4"/>
      <c r="T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>
      <c r="A61" s="4"/>
      <c r="B61" s="4"/>
      <c r="C61" s="82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6"/>
      <c r="Q61" s="4"/>
      <c r="R61" s="4"/>
      <c r="S61" s="4"/>
      <c r="T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>
      <c r="A62" s="4"/>
      <c r="B62" s="4"/>
      <c r="C62" s="8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6"/>
      <c r="Q62" s="4"/>
      <c r="R62" s="4"/>
      <c r="S62" s="4"/>
      <c r="T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>
      <c r="A63" s="4"/>
      <c r="B63" s="4"/>
      <c r="C63" s="8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6"/>
      <c r="Q63" s="4"/>
      <c r="R63" s="4"/>
      <c r="S63" s="4"/>
      <c r="T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>
      <c r="A64" s="4"/>
      <c r="B64" s="4"/>
      <c r="C64" s="82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6"/>
      <c r="Q64" s="4"/>
      <c r="R64" s="4"/>
      <c r="S64" s="4"/>
      <c r="T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>
      <c r="A65" s="4"/>
      <c r="B65" s="4"/>
      <c r="C65" s="82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6"/>
      <c r="Q65" s="4"/>
      <c r="R65" s="4"/>
      <c r="S65" s="4"/>
      <c r="T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>
      <c r="A66" s="4"/>
      <c r="B66" s="4"/>
      <c r="C66" s="8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6"/>
      <c r="Q66" s="4"/>
      <c r="R66" s="4"/>
      <c r="S66" s="4"/>
      <c r="T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>
      <c r="A67" s="4"/>
      <c r="B67" s="4"/>
      <c r="C67" s="82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6"/>
      <c r="Q67" s="4"/>
      <c r="R67" s="4"/>
      <c r="S67" s="4"/>
      <c r="T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>
      <c r="A68" s="4"/>
      <c r="B68" s="4"/>
      <c r="C68" s="8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6"/>
      <c r="Q68" s="4"/>
      <c r="R68" s="4"/>
      <c r="S68" s="4"/>
      <c r="T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>
      <c r="A69" s="4"/>
      <c r="B69" s="4"/>
      <c r="C69" s="82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6"/>
      <c r="Q69" s="4"/>
      <c r="R69" s="4"/>
      <c r="S69" s="4"/>
      <c r="T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>
      <c r="A70" s="4"/>
      <c r="B70" s="4"/>
      <c r="C70" s="82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6"/>
      <c r="Q70" s="4"/>
      <c r="R70" s="4"/>
      <c r="S70" s="4"/>
      <c r="T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>
      <c r="A71" s="4"/>
      <c r="B71" s="4"/>
      <c r="C71" s="82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6"/>
      <c r="Q71" s="4"/>
      <c r="R71" s="4"/>
      <c r="S71" s="4"/>
      <c r="T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>
      <c r="A72" s="4"/>
      <c r="B72" s="4"/>
      <c r="C72" s="82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6"/>
      <c r="Q72" s="4"/>
      <c r="R72" s="4"/>
      <c r="S72" s="4"/>
      <c r="T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>
      <c r="A73" s="4"/>
      <c r="B73" s="4"/>
      <c r="C73" s="8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6"/>
      <c r="Q73" s="4"/>
      <c r="R73" s="4"/>
      <c r="S73" s="4"/>
      <c r="T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>
      <c r="A74" s="4"/>
      <c r="B74" s="4"/>
      <c r="C74" s="82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6"/>
      <c r="Q74" s="4"/>
      <c r="R74" s="4"/>
      <c r="S74" s="4"/>
      <c r="T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>
      <c r="A75" s="4"/>
      <c r="B75" s="4"/>
      <c r="C75" s="82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6"/>
      <c r="Q75" s="4"/>
      <c r="R75" s="4"/>
      <c r="S75" s="4"/>
      <c r="T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>
      <c r="A76" s="4"/>
      <c r="B76" s="4"/>
      <c r="C76" s="82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6"/>
      <c r="Q76" s="4"/>
      <c r="R76" s="4"/>
      <c r="S76" s="4"/>
      <c r="T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>
      <c r="A77" s="4"/>
      <c r="B77" s="4"/>
      <c r="C77" s="82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6"/>
      <c r="Q77" s="4"/>
      <c r="R77" s="4"/>
      <c r="S77" s="4"/>
      <c r="T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>
      <c r="A78" s="4"/>
      <c r="B78" s="4"/>
      <c r="C78" s="82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6"/>
      <c r="Q78" s="4"/>
      <c r="R78" s="4"/>
      <c r="S78" s="4"/>
      <c r="T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>
      <c r="A79" s="4"/>
      <c r="B79" s="4"/>
      <c r="C79" s="82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6"/>
      <c r="Q79" s="4"/>
      <c r="R79" s="4"/>
      <c r="S79" s="4"/>
      <c r="T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>
      <c r="A80" s="4"/>
      <c r="B80" s="4"/>
      <c r="C80" s="82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6"/>
      <c r="Q80" s="4"/>
      <c r="R80" s="4"/>
      <c r="S80" s="4"/>
      <c r="T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>
      <c r="A81" s="4"/>
      <c r="B81" s="4"/>
      <c r="C81" s="82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6"/>
      <c r="Q81" s="4"/>
      <c r="R81" s="4"/>
      <c r="S81" s="4"/>
      <c r="T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>
      <c r="A82" s="4"/>
      <c r="B82" s="4"/>
      <c r="C82" s="82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6"/>
      <c r="Q82" s="4"/>
      <c r="R82" s="4"/>
      <c r="S82" s="4"/>
      <c r="T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>
      <c r="A83" s="4"/>
      <c r="B83" s="4"/>
      <c r="C83" s="82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6"/>
      <c r="Q83" s="4"/>
      <c r="R83" s="4"/>
      <c r="S83" s="4"/>
      <c r="T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>
      <c r="A84" s="4"/>
      <c r="B84" s="4"/>
      <c r="C84" s="82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6"/>
      <c r="Q84" s="4"/>
      <c r="R84" s="4"/>
      <c r="S84" s="4"/>
      <c r="T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>
      <c r="A85" s="4"/>
      <c r="B85" s="4"/>
      <c r="C85" s="82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6"/>
      <c r="Q85" s="4"/>
      <c r="R85" s="4"/>
      <c r="S85" s="4"/>
      <c r="T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>
      <c r="A86" s="4"/>
      <c r="B86" s="4"/>
      <c r="C86" s="82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6"/>
      <c r="Q86" s="4"/>
      <c r="R86" s="4"/>
      <c r="S86" s="4"/>
      <c r="T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>
      <c r="A87" s="4"/>
      <c r="B87" s="4"/>
      <c r="C87" s="82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6"/>
      <c r="Q87" s="4"/>
      <c r="R87" s="4"/>
      <c r="S87" s="4"/>
      <c r="T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>
      <c r="A88" s="4"/>
      <c r="B88" s="4"/>
      <c r="C88" s="82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6"/>
      <c r="Q88" s="4"/>
      <c r="R88" s="4"/>
      <c r="S88" s="4"/>
      <c r="T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>
      <c r="A89" s="4"/>
      <c r="B89" s="4"/>
      <c r="C89" s="82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6"/>
      <c r="Q89" s="4"/>
      <c r="R89" s="4"/>
      <c r="S89" s="4"/>
      <c r="T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>
      <c r="A90" s="4"/>
      <c r="B90" s="4"/>
      <c r="C90" s="82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6"/>
      <c r="Q90" s="4"/>
      <c r="R90" s="4"/>
      <c r="S90" s="4"/>
      <c r="T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>
      <c r="A91" s="4"/>
      <c r="B91" s="4"/>
      <c r="C91" s="82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6"/>
      <c r="Q91" s="4"/>
      <c r="R91" s="4"/>
      <c r="S91" s="4"/>
      <c r="T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>
      <c r="A92" s="4"/>
      <c r="B92" s="4"/>
      <c r="C92" s="82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6"/>
      <c r="Q92" s="4"/>
      <c r="R92" s="4"/>
      <c r="S92" s="4"/>
      <c r="T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>
      <c r="A93" s="4"/>
      <c r="B93" s="4"/>
      <c r="C93" s="82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6"/>
      <c r="Q93" s="4"/>
      <c r="R93" s="4"/>
      <c r="S93" s="4"/>
      <c r="T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>
      <c r="A94" s="4"/>
      <c r="B94" s="4"/>
      <c r="C94" s="82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6"/>
      <c r="Q94" s="4"/>
      <c r="R94" s="4"/>
      <c r="S94" s="4"/>
      <c r="T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>
      <c r="A95" s="4"/>
      <c r="B95" s="4"/>
      <c r="C95" s="82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6"/>
      <c r="Q95" s="4"/>
      <c r="R95" s="4"/>
      <c r="S95" s="4"/>
      <c r="T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>
      <c r="A96" s="4"/>
      <c r="B96" s="4"/>
      <c r="C96" s="82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6"/>
      <c r="Q96" s="4"/>
      <c r="R96" s="4"/>
      <c r="S96" s="4"/>
      <c r="T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>
      <c r="A97" s="4"/>
      <c r="B97" s="4"/>
      <c r="C97" s="82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6"/>
      <c r="Q97" s="4"/>
      <c r="R97" s="4"/>
      <c r="S97" s="4"/>
      <c r="T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>
      <c r="A98" s="4"/>
      <c r="B98" s="4"/>
      <c r="C98" s="82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6"/>
      <c r="Q98" s="4"/>
      <c r="R98" s="4"/>
      <c r="S98" s="4"/>
      <c r="T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>
      <c r="A99" s="4"/>
      <c r="B99" s="4"/>
      <c r="C99" s="82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6"/>
      <c r="Q99" s="4"/>
      <c r="R99" s="4"/>
      <c r="S99" s="4"/>
      <c r="T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>
      <c r="A100" s="4"/>
      <c r="B100" s="4"/>
      <c r="C100" s="82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6"/>
      <c r="Q100" s="4"/>
      <c r="R100" s="4"/>
      <c r="S100" s="4"/>
      <c r="T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>
      <c r="A101" s="4"/>
      <c r="B101" s="4"/>
      <c r="C101" s="82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6"/>
      <c r="Q101" s="4"/>
      <c r="R101" s="4"/>
      <c r="S101" s="4"/>
      <c r="T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>
      <c r="A102" s="4"/>
      <c r="B102" s="4"/>
      <c r="C102" s="82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6"/>
      <c r="Q102" s="4"/>
      <c r="R102" s="4"/>
      <c r="S102" s="4"/>
      <c r="T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>
      <c r="A103" s="4"/>
      <c r="B103" s="4"/>
      <c r="C103" s="82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6"/>
      <c r="Q103" s="4"/>
      <c r="R103" s="4"/>
      <c r="S103" s="4"/>
      <c r="T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>
      <c r="A104" s="4"/>
      <c r="B104" s="4"/>
      <c r="C104" s="82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6"/>
      <c r="Q104" s="4"/>
      <c r="R104" s="4"/>
      <c r="S104" s="4"/>
      <c r="T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>
      <c r="A105" s="4"/>
      <c r="B105" s="4"/>
      <c r="C105" s="82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6"/>
      <c r="Q105" s="4"/>
      <c r="R105" s="4"/>
      <c r="S105" s="4"/>
      <c r="T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>
      <c r="A106" s="4"/>
      <c r="B106" s="4"/>
      <c r="C106" s="82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6"/>
      <c r="Q106" s="4"/>
      <c r="R106" s="4"/>
      <c r="S106" s="4"/>
      <c r="T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>
      <c r="A107" s="4"/>
      <c r="B107" s="4"/>
      <c r="C107" s="82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6"/>
      <c r="Q107" s="4"/>
      <c r="R107" s="4"/>
      <c r="S107" s="4"/>
      <c r="T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>
      <c r="A108" s="4"/>
      <c r="B108" s="4"/>
      <c r="C108" s="82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6"/>
      <c r="Q108" s="4"/>
      <c r="R108" s="4"/>
      <c r="S108" s="4"/>
      <c r="T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>
      <c r="A109" s="4"/>
      <c r="B109" s="4"/>
      <c r="C109" s="82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6"/>
      <c r="Q109" s="4"/>
      <c r="R109" s="4"/>
      <c r="S109" s="4"/>
      <c r="T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>
      <c r="A110" s="4"/>
      <c r="B110" s="4"/>
      <c r="C110" s="82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6"/>
      <c r="Q110" s="4"/>
      <c r="R110" s="4"/>
      <c r="S110" s="4"/>
      <c r="T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>
      <c r="A111" s="4"/>
      <c r="B111" s="4"/>
      <c r="C111" s="82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6"/>
      <c r="Q111" s="4"/>
      <c r="R111" s="4"/>
      <c r="S111" s="4"/>
      <c r="T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>
      <c r="A112" s="4"/>
      <c r="B112" s="4"/>
      <c r="C112" s="82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6"/>
      <c r="Q112" s="4"/>
      <c r="R112" s="4"/>
      <c r="S112" s="4"/>
      <c r="T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>
      <c r="A113" s="4"/>
      <c r="B113" s="4"/>
      <c r="C113" s="82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6"/>
      <c r="Q113" s="4"/>
      <c r="R113" s="4"/>
      <c r="S113" s="4"/>
      <c r="T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>
      <c r="A114" s="4"/>
      <c r="B114" s="4"/>
      <c r="C114" s="82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6"/>
      <c r="Q114" s="4"/>
      <c r="R114" s="4"/>
      <c r="S114" s="4"/>
      <c r="T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>
      <c r="A115" s="4"/>
      <c r="B115" s="4"/>
      <c r="C115" s="82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6"/>
      <c r="Q115" s="4"/>
      <c r="R115" s="4"/>
      <c r="S115" s="4"/>
      <c r="T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>
      <c r="A116" s="4"/>
      <c r="B116" s="4"/>
      <c r="C116" s="82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6"/>
      <c r="Q116" s="4"/>
      <c r="R116" s="4"/>
      <c r="S116" s="4"/>
      <c r="T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>
      <c r="A117" s="4"/>
      <c r="B117" s="4"/>
      <c r="C117" s="82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6"/>
      <c r="Q117" s="4"/>
      <c r="R117" s="4"/>
      <c r="S117" s="4"/>
      <c r="T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>
      <c r="A118" s="4"/>
      <c r="B118" s="4"/>
      <c r="C118" s="82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6"/>
      <c r="Q118" s="4"/>
      <c r="R118" s="4"/>
      <c r="S118" s="4"/>
      <c r="T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>
      <c r="A119" s="4"/>
      <c r="B119" s="4"/>
      <c r="C119" s="82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6"/>
      <c r="Q119" s="4"/>
      <c r="R119" s="4"/>
      <c r="S119" s="4"/>
      <c r="T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>
      <c r="A120" s="4"/>
      <c r="B120" s="4"/>
      <c r="C120" s="82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6"/>
      <c r="Q120" s="4"/>
      <c r="R120" s="4"/>
      <c r="S120" s="4"/>
      <c r="T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>
      <c r="A121" s="4"/>
      <c r="B121" s="4"/>
      <c r="C121" s="82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6"/>
      <c r="Q121" s="4"/>
      <c r="R121" s="4"/>
      <c r="S121" s="4"/>
      <c r="T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>
      <c r="A122" s="4"/>
      <c r="B122" s="4"/>
      <c r="C122" s="82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6"/>
      <c r="Q122" s="4"/>
      <c r="R122" s="4"/>
      <c r="S122" s="4"/>
      <c r="T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>
      <c r="A123" s="4"/>
      <c r="B123" s="4"/>
      <c r="C123" s="82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6"/>
      <c r="Q123" s="4"/>
      <c r="R123" s="4"/>
      <c r="S123" s="4"/>
      <c r="T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>
      <c r="A124" s="4"/>
      <c r="B124" s="4"/>
      <c r="C124" s="82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6"/>
      <c r="Q124" s="4"/>
      <c r="R124" s="4"/>
      <c r="S124" s="4"/>
      <c r="T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>
      <c r="A125" s="4"/>
      <c r="B125" s="4"/>
      <c r="C125" s="82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6"/>
      <c r="Q125" s="4"/>
      <c r="R125" s="4"/>
      <c r="S125" s="4"/>
      <c r="T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>
      <c r="A126" s="4"/>
      <c r="B126" s="4"/>
      <c r="C126" s="82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6"/>
      <c r="Q126" s="4"/>
      <c r="R126" s="4"/>
      <c r="S126" s="4"/>
      <c r="T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>
      <c r="A127" s="4"/>
      <c r="B127" s="4"/>
      <c r="C127" s="82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6"/>
      <c r="Q127" s="4"/>
      <c r="R127" s="4"/>
      <c r="S127" s="4"/>
      <c r="T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>
      <c r="A128" s="4"/>
      <c r="B128" s="4"/>
      <c r="C128" s="82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6"/>
      <c r="Q128" s="4"/>
      <c r="R128" s="4"/>
      <c r="S128" s="4"/>
      <c r="T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>
      <c r="A129" s="4"/>
      <c r="B129" s="4"/>
      <c r="C129" s="82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6"/>
      <c r="Q129" s="4"/>
      <c r="R129" s="4"/>
      <c r="S129" s="4"/>
      <c r="T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>
      <c r="A130" s="4"/>
      <c r="B130" s="4"/>
      <c r="C130" s="82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6"/>
      <c r="Q130" s="4"/>
      <c r="R130" s="4"/>
      <c r="S130" s="4"/>
      <c r="T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>
      <c r="A131" s="4"/>
      <c r="B131" s="4"/>
      <c r="C131" s="82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6"/>
      <c r="Q131" s="4"/>
      <c r="R131" s="4"/>
      <c r="S131" s="4"/>
      <c r="T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>
      <c r="A132" s="4"/>
      <c r="B132" s="4"/>
      <c r="C132" s="82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6"/>
      <c r="Q132" s="4"/>
      <c r="R132" s="4"/>
      <c r="S132" s="4"/>
      <c r="T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>
      <c r="A133" s="4"/>
      <c r="B133" s="4"/>
      <c r="C133" s="82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6"/>
      <c r="Q133" s="4"/>
      <c r="R133" s="4"/>
      <c r="S133" s="4"/>
      <c r="T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>
      <c r="A134" s="4"/>
      <c r="B134" s="4"/>
      <c r="C134" s="82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6"/>
      <c r="Q134" s="4"/>
      <c r="R134" s="4"/>
      <c r="S134" s="4"/>
      <c r="T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>
      <c r="A135" s="4"/>
      <c r="B135" s="4"/>
      <c r="C135" s="82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6"/>
      <c r="Q135" s="4"/>
      <c r="R135" s="4"/>
      <c r="S135" s="4"/>
      <c r="T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>
      <c r="A136" s="4"/>
      <c r="B136" s="4"/>
      <c r="C136" s="82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6"/>
      <c r="Q136" s="4"/>
      <c r="R136" s="4"/>
      <c r="S136" s="4"/>
      <c r="T136" s="4"/>
      <c r="V136" s="4"/>
      <c r="W136" s="4"/>
      <c r="X136" s="4"/>
      <c r="Y136" s="4"/>
      <c r="Z136" s="4"/>
      <c r="AA136" s="4"/>
      <c r="AB136" s="4"/>
      <c r="AC136" s="4"/>
      <c r="AD136" s="4"/>
    </row>
  </sheetData>
  <mergeCells count="18">
    <mergeCell ref="AF6:AF8"/>
    <mergeCell ref="D7:G7"/>
    <mergeCell ref="C6:E6"/>
    <mergeCell ref="C7:C8"/>
    <mergeCell ref="O6:O8"/>
    <mergeCell ref="P6:P7"/>
    <mergeCell ref="Q6:T6"/>
    <mergeCell ref="U6:U8"/>
    <mergeCell ref="V6:Y6"/>
    <mergeCell ref="V7:W7"/>
    <mergeCell ref="AC6:AE7"/>
    <mergeCell ref="Z7:AA7"/>
    <mergeCell ref="Z6:AB6"/>
    <mergeCell ref="A6:A8"/>
    <mergeCell ref="B6:B8"/>
    <mergeCell ref="F6:G6"/>
    <mergeCell ref="H6:H7"/>
    <mergeCell ref="I6:N7"/>
  </mergeCells>
  <pageMargins left="7.874015748031496E-2" right="7.874015748031496E-2" top="0" bottom="0" header="0" footer="0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B1:J41"/>
  <sheetViews>
    <sheetView workbookViewId="0">
      <selection activeCell="C28" sqref="C28"/>
    </sheetView>
  </sheetViews>
  <sheetFormatPr defaultColWidth="8.85546875" defaultRowHeight="15"/>
  <cols>
    <col min="1" max="1" width="6" customWidth="1"/>
    <col min="2" max="2" width="4.28515625" style="212" customWidth="1"/>
    <col min="3" max="3" width="75.140625" customWidth="1"/>
    <col min="4" max="4" width="21.28515625" style="30" customWidth="1"/>
    <col min="5" max="5" width="18.7109375" style="30" customWidth="1"/>
    <col min="6" max="6" width="7.7109375" style="30" customWidth="1"/>
    <col min="7" max="7" width="8.85546875" customWidth="1"/>
  </cols>
  <sheetData>
    <row r="1" spans="2:9" ht="1.5" customHeight="1" thickBot="1"/>
    <row r="2" spans="2:9" ht="27" thickBot="1">
      <c r="B2" s="213"/>
      <c r="C2" s="46" t="s">
        <v>29</v>
      </c>
      <c r="D2" s="46" t="s">
        <v>39</v>
      </c>
      <c r="E2" s="46" t="s">
        <v>30</v>
      </c>
      <c r="F2" s="47" t="s">
        <v>31</v>
      </c>
      <c r="G2" s="2"/>
      <c r="H2" s="2"/>
      <c r="I2" s="2"/>
    </row>
    <row r="3" spans="2:9" ht="26.25">
      <c r="B3" s="214">
        <v>1</v>
      </c>
      <c r="C3" s="43" t="s">
        <v>80</v>
      </c>
      <c r="D3" s="44">
        <v>600</v>
      </c>
      <c r="E3" s="44"/>
      <c r="F3" s="45"/>
      <c r="G3" s="2"/>
      <c r="H3" s="2"/>
      <c r="I3" s="2"/>
    </row>
    <row r="4" spans="2:9" ht="26.25">
      <c r="B4" s="215">
        <v>2</v>
      </c>
      <c r="C4" s="36" t="s">
        <v>83</v>
      </c>
      <c r="D4" s="37">
        <v>600</v>
      </c>
      <c r="E4" s="37"/>
      <c r="F4" s="38"/>
      <c r="G4" s="2"/>
      <c r="H4" s="2"/>
      <c r="I4" s="2"/>
    </row>
    <row r="5" spans="2:9" ht="26.25">
      <c r="B5" s="214">
        <v>3</v>
      </c>
      <c r="C5" s="36" t="s">
        <v>77</v>
      </c>
      <c r="D5" s="37">
        <v>200</v>
      </c>
      <c r="E5" s="37"/>
      <c r="F5" s="38"/>
      <c r="G5" s="2"/>
      <c r="H5" s="2"/>
      <c r="I5" s="2"/>
    </row>
    <row r="6" spans="2:9" ht="26.25">
      <c r="B6" s="215">
        <v>4</v>
      </c>
      <c r="C6" s="49" t="s">
        <v>38</v>
      </c>
      <c r="D6" s="48" t="s">
        <v>41</v>
      </c>
      <c r="E6" s="32"/>
      <c r="F6" s="39"/>
      <c r="G6" s="2"/>
      <c r="H6" s="2"/>
      <c r="I6" s="2"/>
    </row>
    <row r="7" spans="2:9" ht="26.25">
      <c r="B7" s="214">
        <v>5</v>
      </c>
      <c r="C7" s="31" t="s">
        <v>86</v>
      </c>
      <c r="D7" s="32">
        <v>200</v>
      </c>
      <c r="E7" s="32"/>
      <c r="F7" s="39"/>
      <c r="G7" s="2"/>
      <c r="H7" s="2"/>
    </row>
    <row r="8" spans="2:9" ht="26.25">
      <c r="B8" s="215">
        <v>6</v>
      </c>
      <c r="C8" s="31" t="s">
        <v>85</v>
      </c>
      <c r="D8" s="32">
        <v>400</v>
      </c>
      <c r="E8" s="32"/>
      <c r="F8" s="39"/>
      <c r="G8" s="2"/>
      <c r="H8" s="2"/>
    </row>
    <row r="9" spans="2:9" ht="26.25">
      <c r="B9" s="214">
        <v>7</v>
      </c>
      <c r="C9" s="31" t="s">
        <v>132</v>
      </c>
      <c r="D9" s="32">
        <v>250</v>
      </c>
      <c r="E9" s="32"/>
      <c r="F9" s="39"/>
      <c r="G9" s="2"/>
      <c r="H9" s="2"/>
    </row>
    <row r="10" spans="2:9" ht="26.25">
      <c r="B10" s="214">
        <v>8</v>
      </c>
      <c r="C10" s="31" t="s">
        <v>131</v>
      </c>
      <c r="D10" s="32">
        <v>300</v>
      </c>
      <c r="E10" s="32"/>
      <c r="F10" s="39"/>
      <c r="G10" s="2"/>
      <c r="H10" s="2"/>
    </row>
    <row r="11" spans="2:9" ht="26.25">
      <c r="B11" s="215">
        <v>9</v>
      </c>
      <c r="C11" s="31" t="s">
        <v>82</v>
      </c>
      <c r="D11" s="32">
        <v>120</v>
      </c>
      <c r="E11" s="32"/>
      <c r="F11" s="39"/>
      <c r="G11" s="2"/>
      <c r="H11" s="2"/>
    </row>
    <row r="12" spans="2:9" ht="26.25">
      <c r="B12" s="214">
        <v>10</v>
      </c>
      <c r="C12" s="31" t="s">
        <v>81</v>
      </c>
      <c r="D12" s="32">
        <v>100</v>
      </c>
      <c r="E12" s="32"/>
      <c r="F12" s="39"/>
      <c r="G12" s="2"/>
      <c r="H12" s="2"/>
    </row>
    <row r="13" spans="2:9" ht="26.25">
      <c r="B13" s="214">
        <v>11</v>
      </c>
      <c r="C13" s="31" t="s">
        <v>108</v>
      </c>
      <c r="D13" s="32">
        <v>100</v>
      </c>
      <c r="E13" s="32"/>
      <c r="F13" s="39"/>
      <c r="G13" s="2"/>
      <c r="H13" s="2"/>
    </row>
    <row r="14" spans="2:9" ht="26.25">
      <c r="B14" s="215">
        <v>12</v>
      </c>
      <c r="C14" s="31" t="s">
        <v>84</v>
      </c>
      <c r="D14" s="32">
        <v>80</v>
      </c>
      <c r="E14" s="32"/>
      <c r="F14" s="39"/>
      <c r="G14" s="50"/>
      <c r="H14" s="2"/>
      <c r="I14" s="2"/>
    </row>
    <row r="15" spans="2:9" ht="27" thickBot="1">
      <c r="B15" s="216"/>
      <c r="C15" s="40" t="s">
        <v>31</v>
      </c>
      <c r="D15" s="41"/>
      <c r="E15" s="41">
        <f>SUM(E3:E14)</f>
        <v>0</v>
      </c>
      <c r="F15" s="42">
        <f>(D3*F3)+(D4*F4)+(D5*F5)+(D14*F14)</f>
        <v>0</v>
      </c>
      <c r="G15" s="2"/>
      <c r="H15" s="2"/>
      <c r="I15" s="2"/>
    </row>
    <row r="16" spans="2:9" ht="3" hidden="1" customHeight="1">
      <c r="B16" s="217"/>
      <c r="C16" s="2"/>
      <c r="D16" s="29"/>
      <c r="E16" s="29"/>
      <c r="F16" s="29"/>
      <c r="G16" s="2"/>
      <c r="H16" s="2"/>
      <c r="I16" s="2"/>
    </row>
    <row r="17" spans="2:10" ht="50.25" customHeight="1">
      <c r="B17" s="217"/>
      <c r="C17" s="219" t="s">
        <v>150</v>
      </c>
      <c r="D17" s="219"/>
      <c r="E17" s="219"/>
      <c r="F17" s="219"/>
      <c r="G17" s="219"/>
      <c r="H17" s="219"/>
      <c r="I17" s="219"/>
      <c r="J17" s="219"/>
    </row>
    <row r="18" spans="2:10" ht="26.25">
      <c r="B18" s="218"/>
      <c r="C18" s="31" t="s">
        <v>123</v>
      </c>
      <c r="D18" s="32" t="s">
        <v>6</v>
      </c>
      <c r="E18" s="32" t="s">
        <v>130</v>
      </c>
      <c r="F18" s="29"/>
      <c r="G18" s="2"/>
      <c r="H18" s="2"/>
      <c r="I18" s="2"/>
    </row>
    <row r="19" spans="2:10" ht="24" customHeight="1">
      <c r="B19" s="218">
        <v>1</v>
      </c>
      <c r="C19" s="31"/>
      <c r="D19" s="32"/>
      <c r="E19" s="32"/>
      <c r="F19" s="29"/>
      <c r="G19" s="2"/>
      <c r="H19" s="2"/>
      <c r="I19" s="2"/>
    </row>
    <row r="20" spans="2:10" ht="24" customHeight="1">
      <c r="B20" s="218">
        <v>2</v>
      </c>
      <c r="C20" s="31"/>
      <c r="D20" s="32"/>
      <c r="E20" s="32"/>
      <c r="F20" s="29"/>
      <c r="G20" s="2"/>
      <c r="H20" s="2"/>
      <c r="I20" s="2"/>
    </row>
    <row r="21" spans="2:10" ht="24.75" customHeight="1">
      <c r="B21" s="218"/>
      <c r="C21" s="31"/>
      <c r="D21" s="32"/>
      <c r="E21" s="32"/>
      <c r="F21" s="29"/>
      <c r="G21" s="2"/>
      <c r="H21" s="2"/>
      <c r="I21" s="2"/>
    </row>
    <row r="22" spans="2:10" ht="26.25">
      <c r="B22" s="217"/>
      <c r="C22" s="2"/>
      <c r="D22" s="29"/>
      <c r="E22" s="29"/>
      <c r="F22" s="29"/>
      <c r="G22" s="2"/>
      <c r="H22" s="2"/>
      <c r="I22" s="2"/>
    </row>
    <row r="23" spans="2:10" ht="26.25">
      <c r="B23" s="217"/>
      <c r="C23" s="2"/>
      <c r="D23" s="29"/>
      <c r="E23" s="29"/>
      <c r="F23" s="29"/>
      <c r="G23" s="2"/>
      <c r="H23" s="2"/>
      <c r="I23" s="2"/>
    </row>
    <row r="24" spans="2:10" ht="26.25">
      <c r="B24" s="217"/>
      <c r="C24" s="29"/>
      <c r="D24" s="29"/>
      <c r="E24" s="29"/>
      <c r="F24" s="29"/>
      <c r="G24" s="2"/>
      <c r="H24" s="2"/>
      <c r="I24" s="2"/>
    </row>
    <row r="25" spans="2:10" ht="26.25">
      <c r="B25" s="217"/>
      <c r="C25" s="2"/>
      <c r="D25" s="29"/>
      <c r="E25" s="29"/>
      <c r="F25" s="29"/>
      <c r="G25" s="2"/>
      <c r="H25" s="2"/>
      <c r="I25" s="2"/>
    </row>
    <row r="26" spans="2:10" ht="26.25">
      <c r="B26" s="217"/>
      <c r="C26" s="2"/>
      <c r="D26" s="29"/>
      <c r="E26" s="29"/>
      <c r="F26" s="29"/>
      <c r="G26" s="2"/>
      <c r="H26" s="2"/>
      <c r="I26" s="2"/>
    </row>
    <row r="27" spans="2:10" ht="26.25">
      <c r="B27" s="217"/>
      <c r="C27" s="2"/>
      <c r="D27" s="29"/>
      <c r="E27" s="29"/>
      <c r="F27" s="29"/>
      <c r="G27" s="2"/>
      <c r="H27" s="2"/>
      <c r="I27" s="2"/>
    </row>
    <row r="28" spans="2:10" ht="26.25">
      <c r="B28" s="217"/>
      <c r="C28" s="2"/>
      <c r="D28" s="29"/>
      <c r="E28" s="29"/>
      <c r="F28" s="29"/>
      <c r="G28" s="2"/>
      <c r="H28" s="2"/>
      <c r="I28" s="2"/>
    </row>
    <row r="29" spans="2:10" ht="26.25">
      <c r="B29" s="217"/>
      <c r="C29" s="2"/>
      <c r="D29" s="29"/>
      <c r="E29" s="29"/>
      <c r="F29" s="29"/>
      <c r="G29" s="2"/>
      <c r="H29" s="2"/>
      <c r="I29" s="2"/>
    </row>
    <row r="30" spans="2:10" ht="26.25">
      <c r="B30" s="217"/>
      <c r="C30" s="2"/>
      <c r="D30" s="29"/>
      <c r="E30" s="29"/>
      <c r="F30" s="29"/>
      <c r="G30" s="2"/>
      <c r="H30" s="2"/>
      <c r="I30" s="2"/>
    </row>
    <row r="31" spans="2:10" ht="26.25">
      <c r="B31" s="217"/>
      <c r="C31" s="2"/>
      <c r="D31" s="29"/>
      <c r="E31" s="29"/>
      <c r="F31" s="29"/>
      <c r="G31" s="2"/>
      <c r="H31" s="2"/>
      <c r="I31" s="2"/>
    </row>
    <row r="32" spans="2:10" ht="26.25">
      <c r="B32" s="217"/>
      <c r="C32" s="2"/>
      <c r="D32" s="29"/>
      <c r="E32" s="29"/>
      <c r="F32" s="29"/>
      <c r="G32" s="2"/>
      <c r="H32" s="2"/>
      <c r="I32" s="2"/>
    </row>
    <row r="33" spans="2:9" ht="26.25">
      <c r="B33" s="217"/>
      <c r="C33" s="2"/>
      <c r="D33" s="29"/>
      <c r="E33" s="29"/>
      <c r="F33" s="29"/>
      <c r="G33" s="2"/>
      <c r="H33" s="2"/>
      <c r="I33" s="2"/>
    </row>
    <row r="34" spans="2:9" ht="26.25">
      <c r="B34" s="217"/>
      <c r="C34" s="2"/>
      <c r="D34" s="29"/>
      <c r="E34" s="29"/>
      <c r="F34" s="29"/>
      <c r="G34" s="2"/>
      <c r="H34" s="2"/>
      <c r="I34" s="2"/>
    </row>
    <row r="35" spans="2:9" ht="26.25">
      <c r="B35" s="217"/>
      <c r="C35" s="2"/>
      <c r="D35" s="29"/>
      <c r="E35" s="29"/>
      <c r="F35" s="29"/>
      <c r="G35" s="2"/>
      <c r="H35" s="2"/>
      <c r="I35" s="2"/>
    </row>
    <row r="36" spans="2:9" ht="26.25">
      <c r="B36" s="217"/>
      <c r="C36" s="2"/>
      <c r="D36" s="29"/>
      <c r="E36" s="29"/>
      <c r="F36" s="29"/>
      <c r="G36" s="2"/>
      <c r="H36" s="2"/>
      <c r="I36" s="2"/>
    </row>
    <row r="37" spans="2:9" ht="26.25">
      <c r="B37" s="217"/>
      <c r="C37" s="2"/>
      <c r="D37" s="29"/>
      <c r="E37" s="29"/>
      <c r="F37" s="29"/>
      <c r="G37" s="2"/>
      <c r="H37" s="2"/>
      <c r="I37" s="2"/>
    </row>
    <row r="38" spans="2:9" ht="26.25">
      <c r="B38" s="217"/>
      <c r="C38" s="2"/>
      <c r="D38" s="29"/>
      <c r="E38" s="29"/>
      <c r="F38" s="29"/>
      <c r="G38" s="2"/>
      <c r="H38" s="2"/>
      <c r="I38" s="2"/>
    </row>
    <row r="39" spans="2:9" ht="26.25">
      <c r="B39" s="217"/>
      <c r="C39" s="2"/>
      <c r="D39" s="29"/>
      <c r="E39" s="29"/>
      <c r="F39" s="29"/>
      <c r="G39" s="2"/>
      <c r="H39" s="2"/>
      <c r="I39" s="2"/>
    </row>
    <row r="40" spans="2:9" ht="26.25">
      <c r="B40" s="217"/>
      <c r="C40" s="2"/>
      <c r="D40" s="29"/>
      <c r="E40" s="29"/>
      <c r="F40" s="29"/>
      <c r="G40" s="2"/>
      <c r="H40" s="2"/>
      <c r="I40" s="2"/>
    </row>
    <row r="41" spans="2:9" ht="26.25">
      <c r="B41" s="217"/>
      <c r="C41" s="2"/>
      <c r="D41" s="29"/>
      <c r="E41" s="29"/>
      <c r="F41" s="29"/>
      <c r="G41" s="2"/>
      <c r="H41" s="2"/>
      <c r="I41" s="2"/>
    </row>
  </sheetData>
  <mergeCells count="1">
    <mergeCell ref="C17:J17"/>
  </mergeCells>
  <pageMargins left="0.7" right="0.7" top="0.68" bottom="0.44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คู่มือสำหรับสาขา</vt:lpstr>
      <vt:lpstr>ใบสมัคร</vt:lpstr>
      <vt:lpstr>สรุปค่าแข่งขัน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Tawatchai</dc:creator>
  <cp:lastModifiedBy>tung</cp:lastModifiedBy>
  <cp:lastPrinted>2017-02-10T22:07:51Z</cp:lastPrinted>
  <dcterms:created xsi:type="dcterms:W3CDTF">2013-09-07T07:08:34Z</dcterms:created>
  <dcterms:modified xsi:type="dcterms:W3CDTF">2017-02-10T22:08:19Z</dcterms:modified>
</cp:coreProperties>
</file>